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901-生涯学習課\スポーツ振興\清流レガッタ関係\R3清流レガッタ\R3第9回大会\かわべ清流レガッタ参加クルー申込書\ホームページ\"/>
    </mc:Choice>
  </mc:AlternateContent>
  <bookViews>
    <workbookView xWindow="0" yWindow="0" windowWidth="20460" windowHeight="7770"/>
  </bookViews>
  <sheets>
    <sheet name="参加申込書" sheetId="2" r:id="rId1"/>
    <sheet name="参加申込書記入例" sheetId="3" r:id="rId2"/>
  </sheets>
  <definedNames>
    <definedName name="_xlnm.Print_Area" localSheetId="0">参加申込書!$A$1:$T$108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3" l="1"/>
  <c r="P71" i="3"/>
  <c r="CI3" i="2"/>
  <c r="CH3" i="2"/>
  <c r="CF3" i="2"/>
  <c r="CE3" i="2"/>
  <c r="CJ3" i="2"/>
  <c r="CC3" i="2"/>
  <c r="CD3" i="2"/>
  <c r="BZ3" i="2"/>
  <c r="BU3" i="2"/>
  <c r="BP3" i="2"/>
  <c r="BK3" i="2"/>
  <c r="BF3" i="2"/>
  <c r="BA3" i="2"/>
  <c r="AV3" i="2"/>
  <c r="BY3" i="2"/>
  <c r="BT3" i="2"/>
  <c r="BO3" i="2"/>
  <c r="BJ3" i="2"/>
  <c r="BE3" i="2"/>
  <c r="AZ3" i="2"/>
  <c r="AU3" i="2"/>
  <c r="BX3" i="2" l="1"/>
  <c r="BS3" i="2"/>
  <c r="BN3" i="2"/>
  <c r="BI3" i="2"/>
  <c r="BD3" i="2"/>
  <c r="AY3" i="2"/>
  <c r="BW3" i="2"/>
  <c r="BR3" i="2"/>
  <c r="BM3" i="2"/>
  <c r="BH3" i="2"/>
  <c r="BC3" i="2"/>
  <c r="AX3" i="2"/>
  <c r="AF7" i="2"/>
  <c r="AE7" i="2"/>
  <c r="AE3" i="2" s="1"/>
  <c r="AL3" i="2"/>
  <c r="AB18" i="2"/>
  <c r="AB17" i="2"/>
  <c r="AB16" i="2"/>
  <c r="AB15" i="2"/>
  <c r="AB14" i="2"/>
  <c r="AB13" i="2"/>
  <c r="AB12" i="2"/>
  <c r="AB11" i="2"/>
  <c r="AB10" i="2"/>
  <c r="AB9" i="2"/>
  <c r="AB8" i="2"/>
  <c r="AA18" i="2"/>
  <c r="AA17" i="2"/>
  <c r="AA16" i="2"/>
  <c r="AA15" i="2"/>
  <c r="AA14" i="2"/>
  <c r="AA13" i="2"/>
  <c r="AA12" i="2"/>
  <c r="AA11" i="2"/>
  <c r="AA10" i="2"/>
  <c r="AA9" i="2"/>
  <c r="AA8" i="2"/>
  <c r="AT3" i="2"/>
  <c r="AS3" i="2"/>
  <c r="AN3" i="2"/>
  <c r="AC3" i="2"/>
  <c r="AM3" i="2"/>
  <c r="AK3" i="2"/>
  <c r="AH8" i="2"/>
  <c r="AI3" i="2" s="1"/>
  <c r="AG3" i="2"/>
  <c r="AF3" i="2"/>
  <c r="AH3" i="2" l="1"/>
  <c r="AJ3" i="2"/>
  <c r="AA7" i="2"/>
  <c r="P72" i="2"/>
  <c r="P71" i="2"/>
  <c r="AB7" i="2" l="1"/>
  <c r="AB3" i="2"/>
</calcChain>
</file>

<file path=xl/sharedStrings.xml><?xml version="1.0" encoding="utf-8"?>
<sst xmlns="http://schemas.openxmlformats.org/spreadsheetml/2006/main" count="462" uniqueCount="206">
  <si>
    <t>住所</t>
    <rPh sb="0" eb="2">
      <t>ジュウショ</t>
    </rPh>
    <phoneticPr fontId="1"/>
  </si>
  <si>
    <t>〒</t>
    <phoneticPr fontId="1"/>
  </si>
  <si>
    <t>クルー名</t>
    <rPh sb="3" eb="4">
      <t>ナ</t>
    </rPh>
    <phoneticPr fontId="1"/>
  </si>
  <si>
    <t>コックス</t>
    <phoneticPr fontId="1"/>
  </si>
  <si>
    <t>全国市町村交流レガッタ選考希望</t>
    <rPh sb="0" eb="2">
      <t>ゼンコク</t>
    </rPh>
    <rPh sb="2" eb="5">
      <t>シチョウソン</t>
    </rPh>
    <rPh sb="5" eb="7">
      <t>コウリュウ</t>
    </rPh>
    <rPh sb="11" eb="13">
      <t>センコウ</t>
    </rPh>
    <rPh sb="13" eb="15">
      <t>キボウ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</si>
  <si>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</si>
  <si>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</si>
  <si>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成年男子の部</t>
    <rPh sb="0" eb="2">
      <t>セイネン</t>
    </rPh>
    <rPh sb="2" eb="4">
      <t>ダンシ</t>
    </rPh>
    <rPh sb="5" eb="6">
      <t>ブ</t>
    </rPh>
    <phoneticPr fontId="1"/>
  </si>
  <si>
    <t>申込責任者</t>
    <rPh sb="0" eb="2">
      <t>モウシコ</t>
    </rPh>
    <rPh sb="2" eb="5">
      <t>セキニンシャ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</si>
  <si>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</si>
  <si>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</si>
  <si>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出漕部門</t>
    <rPh sb="0" eb="1">
      <t>デ</t>
    </rPh>
    <rPh sb="1" eb="2">
      <t>ソウ</t>
    </rPh>
    <rPh sb="2" eb="4">
      <t>ブモン</t>
    </rPh>
    <phoneticPr fontId="1"/>
  </si>
  <si>
    <t>55～64歳男子の部</t>
    <rPh sb="5" eb="6">
      <t>サイ</t>
    </rPh>
    <rPh sb="6" eb="8">
      <t>ダンシ</t>
    </rPh>
    <rPh sb="9" eb="10">
      <t>ブ</t>
    </rPh>
    <phoneticPr fontId="1"/>
  </si>
  <si>
    <t>漕手</t>
    <rPh sb="0" eb="1">
      <t>コ</t>
    </rPh>
    <rPh sb="1" eb="2">
      <t>テ</t>
    </rPh>
    <phoneticPr fontId="1"/>
  </si>
  <si>
    <t>補漕</t>
    <rPh sb="0" eb="1">
      <t>ホ</t>
    </rPh>
    <rPh sb="1" eb="2">
      <t>コ</t>
    </rPh>
    <phoneticPr fontId="1"/>
  </si>
  <si>
    <t>コックスサポート（大会当日）</t>
    <rPh sb="9" eb="11">
      <t>タイカイ</t>
    </rPh>
    <rPh sb="11" eb="13">
      <t>トウジツ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</si>
  <si>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</si>
  <si>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</si>
  <si>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クルー所属</t>
    <rPh sb="3" eb="5">
      <t>ショゾク</t>
    </rPh>
    <phoneticPr fontId="1"/>
  </si>
  <si>
    <t>種　目</t>
    <rPh sb="0" eb="1">
      <t>タネ</t>
    </rPh>
    <rPh sb="2" eb="3">
      <t>メ</t>
    </rPh>
    <phoneticPr fontId="1"/>
  </si>
  <si>
    <t>★記載する際にご注意ください</t>
    <rPh sb="1" eb="3">
      <t>キサイ</t>
    </rPh>
    <rPh sb="5" eb="6">
      <t>サイ</t>
    </rPh>
    <rPh sb="8" eb="10">
      <t>チュウイ</t>
    </rPh>
    <phoneticPr fontId="1"/>
  </si>
  <si>
    <t>※法人参加の場合の責任者住所、電話は勤務先でも結構です。</t>
    <rPh sb="1" eb="3">
      <t>ホウジン</t>
    </rPh>
    <rPh sb="3" eb="5">
      <t>サンカ</t>
    </rPh>
    <rPh sb="6" eb="8">
      <t>バアイ</t>
    </rPh>
    <rPh sb="9" eb="12">
      <t>セキニンシャ</t>
    </rPh>
    <rPh sb="12" eb="14">
      <t>ジュウショ</t>
    </rPh>
    <rPh sb="15" eb="17">
      <t>デンワ</t>
    </rPh>
    <rPh sb="18" eb="20">
      <t>キンム</t>
    </rPh>
    <rPh sb="20" eb="21">
      <t>サキ</t>
    </rPh>
    <rPh sb="23" eb="25">
      <t>ケッコウ</t>
    </rPh>
    <phoneticPr fontId="1"/>
  </si>
  <si>
    <t>氏　　　名</t>
    <rPh sb="0" eb="1">
      <t>シ</t>
    </rPh>
    <rPh sb="4" eb="5">
      <t>メイ</t>
    </rPh>
    <phoneticPr fontId="1"/>
  </si>
  <si>
    <t>年　齢</t>
    <rPh sb="0" eb="1">
      <t>トシ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</si>
  <si>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</si>
  <si>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登　録</t>
    <rPh sb="0" eb="1">
      <t>ノボル</t>
    </rPh>
    <rPh sb="2" eb="3">
      <t>ロク</t>
    </rPh>
    <phoneticPr fontId="1"/>
  </si>
  <si>
    <t>クルー所属･･･所属している団体名を記載してください。（例：○○会社、△△クラブ）</t>
    <rPh sb="3" eb="5">
      <t>ショゾク</t>
    </rPh>
    <rPh sb="8" eb="10">
      <t>ショゾク</t>
    </rPh>
    <rPh sb="14" eb="17">
      <t>ダンタイメイ</t>
    </rPh>
    <rPh sb="18" eb="20">
      <t>キサイ</t>
    </rPh>
    <rPh sb="28" eb="29">
      <t>レイ</t>
    </rPh>
    <rPh sb="32" eb="34">
      <t>カイシャ</t>
    </rPh>
    <phoneticPr fontId="1"/>
  </si>
  <si>
    <t>町内･町外在住･在勤は必ず○で囲んでください。内容に虚偽があった場合は参加を取り消す場合があります。参加者全員が町内在住･在勤であれば町内、１人でも町外の方があれば町外扱いとなります。</t>
    <rPh sb="0" eb="2">
      <t>チョウナイ</t>
    </rPh>
    <rPh sb="3" eb="5">
      <t>チョウガイ</t>
    </rPh>
    <rPh sb="5" eb="7">
      <t>ザイジュウ</t>
    </rPh>
    <rPh sb="8" eb="10">
      <t>ザイキン</t>
    </rPh>
    <rPh sb="11" eb="12">
      <t>カナラ</t>
    </rPh>
    <rPh sb="15" eb="16">
      <t>カコ</t>
    </rPh>
    <rPh sb="23" eb="25">
      <t>ナイヨウ</t>
    </rPh>
    <rPh sb="26" eb="28">
      <t>キョギ</t>
    </rPh>
    <rPh sb="32" eb="34">
      <t>バアイ</t>
    </rPh>
    <rPh sb="35" eb="37">
      <t>サンカ</t>
    </rPh>
    <rPh sb="38" eb="39">
      <t>ト</t>
    </rPh>
    <rPh sb="40" eb="41">
      <t>ケ</t>
    </rPh>
    <rPh sb="42" eb="44">
      <t>バアイ</t>
    </rPh>
    <rPh sb="50" eb="53">
      <t>サンカシャ</t>
    </rPh>
    <rPh sb="53" eb="55">
      <t>ゼンイン</t>
    </rPh>
    <rPh sb="56" eb="58">
      <t>チョウナイ</t>
    </rPh>
    <rPh sb="58" eb="60">
      <t>ザイジュウ</t>
    </rPh>
    <rPh sb="61" eb="63">
      <t>ザイキン</t>
    </rPh>
    <rPh sb="67" eb="69">
      <t>チョウナイ</t>
    </rPh>
    <rPh sb="71" eb="72">
      <t>ニン</t>
    </rPh>
    <rPh sb="74" eb="76">
      <t>チョウガイ</t>
    </rPh>
    <rPh sb="77" eb="78">
      <t>カタ</t>
    </rPh>
    <rPh sb="82" eb="84">
      <t>チョウガイ</t>
    </rPh>
    <rPh sb="84" eb="85">
      <t>アツカ</t>
    </rPh>
    <phoneticPr fontId="1"/>
  </si>
  <si>
    <t>登録･･･高校、大学、社会人で各都道府県のボート協会に選手登録をした経験のある人。選手登録をした経験のある漕手は１名以内としてください。（チャンピオンシップスの部は除く）</t>
    <rPh sb="0" eb="2">
      <t>トウロク</t>
    </rPh>
    <rPh sb="5" eb="7">
      <t>コウコウ</t>
    </rPh>
    <rPh sb="8" eb="10">
      <t>ダイガク</t>
    </rPh>
    <rPh sb="11" eb="14">
      <t>シャカイジン</t>
    </rPh>
    <rPh sb="15" eb="16">
      <t>カク</t>
    </rPh>
    <rPh sb="16" eb="20">
      <t>トドウフケン</t>
    </rPh>
    <rPh sb="24" eb="26">
      <t>キョウカイ</t>
    </rPh>
    <rPh sb="27" eb="29">
      <t>センシュ</t>
    </rPh>
    <rPh sb="29" eb="31">
      <t>トウロク</t>
    </rPh>
    <rPh sb="34" eb="36">
      <t>ケイケン</t>
    </rPh>
    <rPh sb="39" eb="40">
      <t>ヒト</t>
    </rPh>
    <rPh sb="41" eb="43">
      <t>センシュ</t>
    </rPh>
    <rPh sb="43" eb="45">
      <t>トウロク</t>
    </rPh>
    <rPh sb="48" eb="50">
      <t>ケイケン</t>
    </rPh>
    <rPh sb="53" eb="54">
      <t>コ</t>
    </rPh>
    <rPh sb="54" eb="55">
      <t>テ</t>
    </rPh>
    <rPh sb="57" eb="58">
      <t>メイ</t>
    </rPh>
    <rPh sb="58" eb="60">
      <t>イナイ</t>
    </rPh>
    <rPh sb="80" eb="81">
      <t>ブ</t>
    </rPh>
    <rPh sb="82" eb="83">
      <t>ノゾ</t>
    </rPh>
    <phoneticPr fontId="1"/>
  </si>
  <si>
    <t>コックスサポート･･･希望によりコーチボックス（コックスの後ろ）に経験者を同乗させサポートをします。※スムーズにスタート位置に着ける自信のないクルーはあらかじめお申し込みください。（なお各クルーで探していただいても結構です。）</t>
    <rPh sb="11" eb="13">
      <t>キボウ</t>
    </rPh>
    <rPh sb="29" eb="30">
      <t>ウシ</t>
    </rPh>
    <rPh sb="33" eb="36">
      <t>ケイケンシャ</t>
    </rPh>
    <rPh sb="37" eb="39">
      <t>ドウジョウ</t>
    </rPh>
    <rPh sb="60" eb="62">
      <t>イチ</t>
    </rPh>
    <rPh sb="63" eb="64">
      <t>ツ</t>
    </rPh>
    <rPh sb="66" eb="68">
      <t>ジシン</t>
    </rPh>
    <rPh sb="81" eb="82">
      <t>モウ</t>
    </rPh>
    <rPh sb="83" eb="84">
      <t>コ</t>
    </rPh>
    <rPh sb="93" eb="94">
      <t>カク</t>
    </rPh>
    <rPh sb="98" eb="99">
      <t>サガ</t>
    </rPh>
    <rPh sb="107" eb="109">
      <t>ケッコウ</t>
    </rPh>
    <phoneticPr fontId="1"/>
  </si>
  <si>
    <t>参加料の支払い方法</t>
    <rPh sb="0" eb="3">
      <t>サンカリョウ</t>
    </rPh>
    <rPh sb="4" eb="6">
      <t>シハラ</t>
    </rPh>
    <rPh sb="7" eb="9">
      <t>ホウホウ</t>
    </rPh>
    <phoneticPr fontId="1"/>
  </si>
  <si>
    <t xml:space="preserve"> 裏面参加規約に同意し参加します。</t>
    <rPh sb="1" eb="3">
      <t>リメン</t>
    </rPh>
    <rPh sb="3" eb="5">
      <t>サンカ</t>
    </rPh>
    <rPh sb="5" eb="7">
      <t>キヤク</t>
    </rPh>
    <rPh sb="8" eb="10">
      <t>ドウイ</t>
    </rPh>
    <rPh sb="11" eb="13">
      <t>サンカ</t>
    </rPh>
    <phoneticPr fontId="1"/>
  </si>
  <si>
    <t>※１クルーの登録人数は監督（漕ぎ手を兼ねても良い）を含めて７名以内としてください。</t>
    <rPh sb="6" eb="8">
      <t>トウロク</t>
    </rPh>
    <rPh sb="8" eb="9">
      <t>ニン</t>
    </rPh>
    <rPh sb="9" eb="10">
      <t>スウ</t>
    </rPh>
    <rPh sb="11" eb="13">
      <t>カントク</t>
    </rPh>
    <rPh sb="14" eb="15">
      <t>コ</t>
    </rPh>
    <rPh sb="16" eb="17">
      <t>テ</t>
    </rPh>
    <rPh sb="18" eb="19">
      <t>カ</t>
    </rPh>
    <rPh sb="22" eb="23">
      <t>ヨ</t>
    </rPh>
    <rPh sb="26" eb="27">
      <t>フク</t>
    </rPh>
    <rPh sb="30" eb="31">
      <t>メイ</t>
    </rPh>
    <rPh sb="31" eb="33">
      <t>イナイ</t>
    </rPh>
    <phoneticPr fontId="1"/>
  </si>
  <si>
    <t>受付番号</t>
    <rPh sb="0" eb="2">
      <t>ウケツケ</t>
    </rPh>
    <rPh sb="2" eb="4">
      <t>バンゴウ</t>
    </rPh>
    <phoneticPr fontId="1"/>
  </si>
  <si>
    <t>ボート教室参加申込書（希望者のみ）</t>
    <rPh sb="3" eb="5">
      <t>キョウシツ</t>
    </rPh>
    <rPh sb="5" eb="7">
      <t>サンカ</t>
    </rPh>
    <rPh sb="7" eb="10">
      <t>モウシコミショ</t>
    </rPh>
    <rPh sb="11" eb="14">
      <t>キボウシャ</t>
    </rPh>
    <phoneticPr fontId="1"/>
  </si>
  <si>
    <t>大会ボランティア参加申込書（希望者のみ）</t>
    <rPh sb="0" eb="2">
      <t>タイカイ</t>
    </rPh>
    <rPh sb="8" eb="10">
      <t>サンカ</t>
    </rPh>
    <rPh sb="10" eb="13">
      <t>モウシコミショ</t>
    </rPh>
    <rPh sb="14" eb="17">
      <t>キボウシャ</t>
    </rPh>
    <phoneticPr fontId="1"/>
  </si>
  <si>
    <t>※ 大会運営のためにボランティアを募集しています。</t>
    <rPh sb="2" eb="4">
      <t>タイカイ</t>
    </rPh>
    <rPh sb="4" eb="6">
      <t>ウンエイ</t>
    </rPh>
    <rPh sb="17" eb="19">
      <t>ボシュウ</t>
    </rPh>
    <phoneticPr fontId="1"/>
  </si>
  <si>
    <t>クルーor氏名</t>
    <rPh sb="5" eb="7">
      <t>シメイ</t>
    </rPh>
    <phoneticPr fontId="1"/>
  </si>
  <si>
    <t>期日及び希望時間</t>
    <rPh sb="0" eb="2">
      <t>キジツ</t>
    </rPh>
    <rPh sb="2" eb="3">
      <t>オヨ</t>
    </rPh>
    <rPh sb="4" eb="6">
      <t>キボウ</t>
    </rPh>
    <rPh sb="6" eb="8">
      <t>ジカン</t>
    </rPh>
    <phoneticPr fontId="1"/>
  </si>
  <si>
    <t>人数</t>
    <rPh sb="0" eb="1">
      <t>ニン</t>
    </rPh>
    <rPh sb="1" eb="2">
      <t>スウ</t>
    </rPh>
    <phoneticPr fontId="1"/>
  </si>
  <si>
    <t>備考</t>
    <rPh sb="0" eb="2">
      <t>ビコウ</t>
    </rPh>
    <phoneticPr fontId="1"/>
  </si>
  <si>
    <t>時～</t>
    <rPh sb="0" eb="1">
      <t>ジ</t>
    </rPh>
    <phoneticPr fontId="1"/>
  </si>
  <si>
    <t>時頃まで</t>
    <rPh sb="0" eb="1">
      <t>ジ</t>
    </rPh>
    <rPh sb="1" eb="2">
      <t>コロ</t>
    </rPh>
    <phoneticPr fontId="1"/>
  </si>
  <si>
    <t>点検･調整､大会準備</t>
    <rPh sb="0" eb="2">
      <t>テンケン</t>
    </rPh>
    <rPh sb="3" eb="5">
      <t>チョウセイ</t>
    </rPh>
    <rPh sb="6" eb="8">
      <t>タイカイ</t>
    </rPh>
    <rPh sb="8" eb="10">
      <t>ジュンビ</t>
    </rPh>
    <phoneticPr fontId="1"/>
  </si>
  <si>
    <t>水路準備</t>
    <rPh sb="0" eb="2">
      <t>スイロ</t>
    </rPh>
    <rPh sb="2" eb="4">
      <t>ジュンビ</t>
    </rPh>
    <phoneticPr fontId="1"/>
  </si>
  <si>
    <t>◇記入が困難な場合は、余白部もしくは別紙でも結構です。</t>
    <rPh sb="1" eb="3">
      <t>キニュウ</t>
    </rPh>
    <rPh sb="4" eb="6">
      <t>コンナン</t>
    </rPh>
    <rPh sb="7" eb="9">
      <t>バアイ</t>
    </rPh>
    <rPh sb="11" eb="13">
      <t>ヨハク</t>
    </rPh>
    <rPh sb="13" eb="14">
      <t>ブ</t>
    </rPh>
    <rPh sb="18" eb="20">
      <t>ベッシ</t>
    </rPh>
    <rPh sb="22" eb="24">
      <t>ケッコウ</t>
    </rPh>
    <phoneticPr fontId="1"/>
  </si>
  <si>
    <t>参加規約</t>
    <rPh sb="0" eb="2">
      <t>サンカ</t>
    </rPh>
    <rPh sb="2" eb="4">
      <t>キヤク</t>
    </rPh>
    <phoneticPr fontId="1"/>
  </si>
  <si>
    <t>●</t>
    <phoneticPr fontId="1"/>
  </si>
  <si>
    <t>私は、心疾患・疾病等なく、健康に留意し、十分なトレーニングをして大会に臨みます。傷病、事故、紛失等に対し、自己の責任において大会に参加します。</t>
    <rPh sb="0" eb="1">
      <t>ワタシ</t>
    </rPh>
    <rPh sb="3" eb="6">
      <t>シンシッカン</t>
    </rPh>
    <rPh sb="7" eb="10">
      <t>シッペイナド</t>
    </rPh>
    <rPh sb="13" eb="15">
      <t>ケンコウ</t>
    </rPh>
    <rPh sb="16" eb="18">
      <t>リュウイ</t>
    </rPh>
    <rPh sb="20" eb="22">
      <t>ジュウブン</t>
    </rPh>
    <rPh sb="32" eb="34">
      <t>タイカイ</t>
    </rPh>
    <rPh sb="35" eb="36">
      <t>ノゾ</t>
    </rPh>
    <rPh sb="40" eb="42">
      <t>ショウビョウ</t>
    </rPh>
    <rPh sb="43" eb="45">
      <t>ジコ</t>
    </rPh>
    <rPh sb="46" eb="49">
      <t>フンシツナド</t>
    </rPh>
    <rPh sb="50" eb="51">
      <t>タイ</t>
    </rPh>
    <rPh sb="53" eb="55">
      <t>ジコ</t>
    </rPh>
    <rPh sb="56" eb="58">
      <t>セキニン</t>
    </rPh>
    <rPh sb="62" eb="64">
      <t>タイカイ</t>
    </rPh>
    <rPh sb="65" eb="67">
      <t>サンカ</t>
    </rPh>
    <phoneticPr fontId="1"/>
  </si>
  <si>
    <t>私は、大会開催中に主催者より競技続行に支障があると判断された場合、主催者の競技中止の指示に直ちに従います。また、その他主催者の安全管理・大会運営上の指示に従います。</t>
    <rPh sb="0" eb="1">
      <t>ワタシ</t>
    </rPh>
    <rPh sb="3" eb="5">
      <t>タイカイ</t>
    </rPh>
    <rPh sb="5" eb="8">
      <t>カイサイチュウ</t>
    </rPh>
    <rPh sb="9" eb="12">
      <t>シュサイシャ</t>
    </rPh>
    <rPh sb="14" eb="16">
      <t>キョウギ</t>
    </rPh>
    <rPh sb="16" eb="18">
      <t>ゾッコウ</t>
    </rPh>
    <rPh sb="19" eb="21">
      <t>シショウ</t>
    </rPh>
    <rPh sb="25" eb="27">
      <t>ハンダン</t>
    </rPh>
    <rPh sb="30" eb="32">
      <t>バアイ</t>
    </rPh>
    <rPh sb="33" eb="36">
      <t>シュサイシャ</t>
    </rPh>
    <rPh sb="37" eb="39">
      <t>キョウギ</t>
    </rPh>
    <rPh sb="39" eb="41">
      <t>チュウシ</t>
    </rPh>
    <rPh sb="42" eb="44">
      <t>シジ</t>
    </rPh>
    <rPh sb="45" eb="46">
      <t>タダ</t>
    </rPh>
    <rPh sb="48" eb="49">
      <t>シタガ</t>
    </rPh>
    <rPh sb="58" eb="59">
      <t>タ</t>
    </rPh>
    <rPh sb="59" eb="62">
      <t>シュサイシャ</t>
    </rPh>
    <rPh sb="63" eb="65">
      <t>アンゼン</t>
    </rPh>
    <rPh sb="65" eb="67">
      <t>カンリ</t>
    </rPh>
    <rPh sb="68" eb="70">
      <t>タイカイ</t>
    </rPh>
    <rPh sb="70" eb="72">
      <t>ウンエイ</t>
    </rPh>
    <rPh sb="72" eb="73">
      <t>ジョウ</t>
    </rPh>
    <rPh sb="74" eb="76">
      <t>シジ</t>
    </rPh>
    <rPh sb="77" eb="78">
      <t>シタガ</t>
    </rPh>
    <phoneticPr fontId="1"/>
  </si>
  <si>
    <t>私は、大会開催中及び練習中に加害、被害を問わず事故、紛失、傷病等に関し、主催者の責任を免除し、損害賠償等の請求を行いません。</t>
    <rPh sb="0" eb="1">
      <t>ワタシ</t>
    </rPh>
    <rPh sb="3" eb="5">
      <t>タイカイ</t>
    </rPh>
    <rPh sb="5" eb="8">
      <t>カイサイチュウ</t>
    </rPh>
    <rPh sb="8" eb="9">
      <t>オヨ</t>
    </rPh>
    <rPh sb="10" eb="13">
      <t>レンシュウチュウ</t>
    </rPh>
    <rPh sb="14" eb="16">
      <t>カガイ</t>
    </rPh>
    <rPh sb="17" eb="19">
      <t>ヒガイ</t>
    </rPh>
    <rPh sb="20" eb="21">
      <t>ト</t>
    </rPh>
    <rPh sb="23" eb="25">
      <t>ジコ</t>
    </rPh>
    <rPh sb="26" eb="28">
      <t>フンシツ</t>
    </rPh>
    <rPh sb="29" eb="31">
      <t>ショウビョウ</t>
    </rPh>
    <rPh sb="31" eb="32">
      <t>トウ</t>
    </rPh>
    <rPh sb="33" eb="34">
      <t>カン</t>
    </rPh>
    <rPh sb="36" eb="39">
      <t>シュサイシャ</t>
    </rPh>
    <rPh sb="40" eb="42">
      <t>セキニン</t>
    </rPh>
    <rPh sb="43" eb="45">
      <t>メンジョ</t>
    </rPh>
    <rPh sb="47" eb="49">
      <t>ソンガイ</t>
    </rPh>
    <rPh sb="49" eb="51">
      <t>バイショウ</t>
    </rPh>
    <rPh sb="51" eb="52">
      <t>トウ</t>
    </rPh>
    <rPh sb="53" eb="55">
      <t>セイキュウ</t>
    </rPh>
    <rPh sb="56" eb="57">
      <t>オコナ</t>
    </rPh>
    <phoneticPr fontId="1"/>
  </si>
  <si>
    <t>私は、家族・親族、保護者（参加者が未成年の場合）が本大会への参加を承諾しています。</t>
    <rPh sb="0" eb="1">
      <t>ワタシ</t>
    </rPh>
    <rPh sb="3" eb="5">
      <t>カゾク</t>
    </rPh>
    <rPh sb="6" eb="8">
      <t>シンゾク</t>
    </rPh>
    <rPh sb="9" eb="12">
      <t>ホゴシャ</t>
    </rPh>
    <rPh sb="13" eb="16">
      <t>サンカシャ</t>
    </rPh>
    <rPh sb="17" eb="20">
      <t>ミセイネン</t>
    </rPh>
    <rPh sb="21" eb="23">
      <t>バアイ</t>
    </rPh>
    <rPh sb="25" eb="28">
      <t>ホンタイカイ</t>
    </rPh>
    <rPh sb="30" eb="32">
      <t>サンカ</t>
    </rPh>
    <rPh sb="33" eb="35">
      <t>ショウダク</t>
    </rPh>
    <phoneticPr fontId="1"/>
  </si>
  <si>
    <t>私は、大会当日、自分の体調管理を行い、体調不良の場合はレースに参加しません。</t>
    <rPh sb="0" eb="1">
      <t>ワタシ</t>
    </rPh>
    <rPh sb="3" eb="5">
      <t>タイカイ</t>
    </rPh>
    <rPh sb="5" eb="7">
      <t>トウジツ</t>
    </rPh>
    <rPh sb="8" eb="10">
      <t>ジブン</t>
    </rPh>
    <rPh sb="11" eb="13">
      <t>タイチョウ</t>
    </rPh>
    <rPh sb="13" eb="15">
      <t>カンリ</t>
    </rPh>
    <rPh sb="16" eb="17">
      <t>オコナ</t>
    </rPh>
    <rPh sb="19" eb="21">
      <t>タイチョウ</t>
    </rPh>
    <rPh sb="21" eb="23">
      <t>フリョウ</t>
    </rPh>
    <rPh sb="24" eb="26">
      <t>バアイ</t>
    </rPh>
    <rPh sb="31" eb="33">
      <t>サンカ</t>
    </rPh>
    <phoneticPr fontId="1"/>
  </si>
  <si>
    <t>年齢・性別等の虚偽申告、申込者本人以外の出場（代理出漕）はいたしません。それらが発覚した場合、出場・表彰の取り消し、次回以降の資格はく奪等、主催者の決定に従います。</t>
    <rPh sb="0" eb="2">
      <t>ネンレイ</t>
    </rPh>
    <rPh sb="3" eb="5">
      <t>セイベツ</t>
    </rPh>
    <rPh sb="5" eb="6">
      <t>トウ</t>
    </rPh>
    <rPh sb="7" eb="9">
      <t>キョギ</t>
    </rPh>
    <rPh sb="9" eb="11">
      <t>シンコク</t>
    </rPh>
    <rPh sb="12" eb="15">
      <t>モウシコミシャ</t>
    </rPh>
    <rPh sb="15" eb="17">
      <t>ホンニン</t>
    </rPh>
    <rPh sb="17" eb="19">
      <t>イガイ</t>
    </rPh>
    <rPh sb="20" eb="22">
      <t>シュツジョウ</t>
    </rPh>
    <rPh sb="23" eb="25">
      <t>ダイリ</t>
    </rPh>
    <rPh sb="25" eb="26">
      <t>デ</t>
    </rPh>
    <rPh sb="26" eb="27">
      <t>ソウ</t>
    </rPh>
    <rPh sb="40" eb="42">
      <t>ハッカク</t>
    </rPh>
    <rPh sb="44" eb="46">
      <t>バアイ</t>
    </rPh>
    <rPh sb="47" eb="49">
      <t>シュツジョウ</t>
    </rPh>
    <rPh sb="50" eb="52">
      <t>ヒョウショウ</t>
    </rPh>
    <rPh sb="53" eb="54">
      <t>ト</t>
    </rPh>
    <rPh sb="55" eb="56">
      <t>ケ</t>
    </rPh>
    <rPh sb="58" eb="60">
      <t>ジカイ</t>
    </rPh>
    <rPh sb="60" eb="62">
      <t>イコウ</t>
    </rPh>
    <rPh sb="63" eb="65">
      <t>シカク</t>
    </rPh>
    <rPh sb="67" eb="69">
      <t>ダツナド</t>
    </rPh>
    <rPh sb="70" eb="73">
      <t>シュサイシャ</t>
    </rPh>
    <rPh sb="74" eb="76">
      <t>ケッテイ</t>
    </rPh>
    <rPh sb="77" eb="78">
      <t>シタガ</t>
    </rPh>
    <phoneticPr fontId="1"/>
  </si>
  <si>
    <t>大会の映像・写真・記事・記録等（において氏名・年齢・性別・記録・肖像等の個人情報）が新聞・テレビ・雑誌・広報誌・インターネット・パンフレット等に報道・掲載・利用されることを承諾します。また、その掲載権・使用権は主催者に属します。</t>
    <rPh sb="0" eb="2">
      <t>タイカイ</t>
    </rPh>
    <rPh sb="3" eb="5">
      <t>エイゾウ</t>
    </rPh>
    <rPh sb="6" eb="8">
      <t>シャシン</t>
    </rPh>
    <rPh sb="9" eb="11">
      <t>キジ</t>
    </rPh>
    <rPh sb="12" eb="14">
      <t>キロク</t>
    </rPh>
    <rPh sb="14" eb="15">
      <t>トウ</t>
    </rPh>
    <rPh sb="20" eb="22">
      <t>シメイ</t>
    </rPh>
    <rPh sb="23" eb="25">
      <t>ネンレイ</t>
    </rPh>
    <rPh sb="26" eb="28">
      <t>セイベツ</t>
    </rPh>
    <rPh sb="29" eb="31">
      <t>キロク</t>
    </rPh>
    <rPh sb="32" eb="34">
      <t>ショウゾウ</t>
    </rPh>
    <rPh sb="34" eb="35">
      <t>トウ</t>
    </rPh>
    <rPh sb="36" eb="38">
      <t>コジン</t>
    </rPh>
    <rPh sb="38" eb="40">
      <t>ジョウホウ</t>
    </rPh>
    <rPh sb="42" eb="44">
      <t>シンブン</t>
    </rPh>
    <rPh sb="49" eb="51">
      <t>ザッシ</t>
    </rPh>
    <rPh sb="52" eb="55">
      <t>コウホウシ</t>
    </rPh>
    <rPh sb="70" eb="71">
      <t>トウ</t>
    </rPh>
    <rPh sb="72" eb="74">
      <t>ホウドウ</t>
    </rPh>
    <rPh sb="75" eb="77">
      <t>ケイサイ</t>
    </rPh>
    <rPh sb="78" eb="80">
      <t>リヨウ</t>
    </rPh>
    <rPh sb="86" eb="88">
      <t>ショウダク</t>
    </rPh>
    <rPh sb="97" eb="99">
      <t>ケイサイ</t>
    </rPh>
    <rPh sb="99" eb="100">
      <t>ケン</t>
    </rPh>
    <rPh sb="101" eb="104">
      <t>シヨウケン</t>
    </rPh>
    <rPh sb="105" eb="108">
      <t>シュサイシャ</t>
    </rPh>
    <rPh sb="109" eb="110">
      <t>ゾク</t>
    </rPh>
    <phoneticPr fontId="1"/>
  </si>
  <si>
    <t>　　　　　※申込みは、裏面の参加規約を必ず確認し、下記チェックボックスにチェックをしてください。</t>
    <rPh sb="6" eb="8">
      <t>モウシコ</t>
    </rPh>
    <rPh sb="11" eb="13">
      <t>リメン</t>
    </rPh>
    <rPh sb="14" eb="16">
      <t>サンカ</t>
    </rPh>
    <rPh sb="16" eb="18">
      <t>キヤク</t>
    </rPh>
    <rPh sb="19" eb="20">
      <t>カナラ</t>
    </rPh>
    <rPh sb="21" eb="23">
      <t>カクニン</t>
    </rPh>
    <rPh sb="25" eb="27">
      <t>カキ</t>
    </rPh>
    <phoneticPr fontId="1"/>
  </si>
  <si>
    <t xml:space="preserve"> ふれあいの部参加者向け、ボート教室参加申込書（参加者の特に初心者を体操とした教室です）</t>
    <rPh sb="6" eb="7">
      <t>ブ</t>
    </rPh>
    <rPh sb="7" eb="10">
      <t>サンカシャ</t>
    </rPh>
    <rPh sb="10" eb="11">
      <t>ム</t>
    </rPh>
    <rPh sb="16" eb="18">
      <t>キョウシツ</t>
    </rPh>
    <rPh sb="18" eb="20">
      <t>サンカ</t>
    </rPh>
    <rPh sb="20" eb="23">
      <t>モウシコミショ</t>
    </rPh>
    <rPh sb="24" eb="27">
      <t>サンカシャ</t>
    </rPh>
    <rPh sb="28" eb="29">
      <t>トク</t>
    </rPh>
    <rPh sb="30" eb="33">
      <t>ショシンシャ</t>
    </rPh>
    <rPh sb="34" eb="36">
      <t>タイソウ</t>
    </rPh>
    <rPh sb="39" eb="41">
      <t>キョウシツ</t>
    </rPh>
    <phoneticPr fontId="1"/>
  </si>
  <si>
    <t xml:space="preserve"> 希望する日に○をしてください。※参加には事前申込みが必要です。無い場合は開催しません。</t>
    <rPh sb="1" eb="3">
      <t>キボウ</t>
    </rPh>
    <rPh sb="5" eb="6">
      <t>ヒ</t>
    </rPh>
    <rPh sb="17" eb="19">
      <t>サンカ</t>
    </rPh>
    <rPh sb="21" eb="23">
      <t>ジゼン</t>
    </rPh>
    <rPh sb="23" eb="25">
      <t>モウシコ</t>
    </rPh>
    <rPh sb="27" eb="29">
      <t>ヒツヨウ</t>
    </rPh>
    <rPh sb="32" eb="33">
      <t>ナ</t>
    </rPh>
    <rPh sb="34" eb="36">
      <t>バアイ</t>
    </rPh>
    <rPh sb="37" eb="39">
      <t>カイサイ</t>
    </rPh>
    <phoneticPr fontId="1"/>
  </si>
  <si>
    <t>※ 川辺町、もしくは他市町村ボート大会などに参加経験のないクルーにつきまし
   ては、必ず教室を受講し、１回以上の練習を行ってください。</t>
    <rPh sb="2" eb="5">
      <t>カワベチョウ</t>
    </rPh>
    <rPh sb="10" eb="11">
      <t>タ</t>
    </rPh>
    <rPh sb="11" eb="14">
      <t>シチョウソン</t>
    </rPh>
    <rPh sb="17" eb="19">
      <t>タイカイ</t>
    </rPh>
    <rPh sb="22" eb="24">
      <t>サンカ</t>
    </rPh>
    <rPh sb="24" eb="26">
      <t>ケイケン</t>
    </rPh>
    <rPh sb="44" eb="45">
      <t>カナラ</t>
    </rPh>
    <rPh sb="46" eb="48">
      <t>キョウシツ</t>
    </rPh>
    <rPh sb="49" eb="51">
      <t>ジュコウ</t>
    </rPh>
    <rPh sb="54" eb="55">
      <t>カイ</t>
    </rPh>
    <rPh sb="55" eb="57">
      <t>イジョウ</t>
    </rPh>
    <rPh sb="58" eb="60">
      <t>レンシュウ</t>
    </rPh>
    <rPh sb="61" eb="62">
      <t>オコナ</t>
    </rPh>
    <phoneticPr fontId="1"/>
  </si>
  <si>
    <t>①</t>
    <phoneticPr fontId="1"/>
  </si>
  <si>
    <t>Ａ</t>
    <phoneticPr fontId="1"/>
  </si>
  <si>
    <t>34歳以下男子の部</t>
    <rPh sb="2" eb="3">
      <t>サイ</t>
    </rPh>
    <rPh sb="3" eb="5">
      <t>イカ</t>
    </rPh>
    <rPh sb="5" eb="7">
      <t>ダンシ</t>
    </rPh>
    <rPh sb="8" eb="9">
      <t>ブ</t>
    </rPh>
    <phoneticPr fontId="1"/>
  </si>
  <si>
    <t>②</t>
    <phoneticPr fontId="1"/>
  </si>
  <si>
    <t>Ｂ</t>
    <phoneticPr fontId="1"/>
  </si>
  <si>
    <t>34歳以下女子の部</t>
    <rPh sb="2" eb="3">
      <t>サイ</t>
    </rPh>
    <rPh sb="3" eb="5">
      <t>イカ</t>
    </rPh>
    <rPh sb="5" eb="7">
      <t>ジョシ</t>
    </rPh>
    <rPh sb="8" eb="9">
      <t>ブ</t>
    </rPh>
    <phoneticPr fontId="1"/>
  </si>
  <si>
    <t>③</t>
    <phoneticPr fontId="1"/>
  </si>
  <si>
    <t>Ｃ</t>
    <phoneticPr fontId="1"/>
  </si>
  <si>
    <t>35～44歳男子の部</t>
    <rPh sb="5" eb="6">
      <t>サイ</t>
    </rPh>
    <rPh sb="6" eb="8">
      <t>ダンシ</t>
    </rPh>
    <rPh sb="9" eb="10">
      <t>ブ</t>
    </rPh>
    <phoneticPr fontId="1"/>
  </si>
  <si>
    <t>④</t>
    <phoneticPr fontId="1"/>
  </si>
  <si>
    <t>Ｄ</t>
    <phoneticPr fontId="1"/>
  </si>
  <si>
    <t>35～44歳女子の部</t>
    <rPh sb="5" eb="6">
      <t>サイ</t>
    </rPh>
    <rPh sb="6" eb="8">
      <t>ジョシ</t>
    </rPh>
    <rPh sb="9" eb="10">
      <t>ブ</t>
    </rPh>
    <phoneticPr fontId="1"/>
  </si>
  <si>
    <t>⑤</t>
    <phoneticPr fontId="1"/>
  </si>
  <si>
    <t>Ｅ</t>
    <phoneticPr fontId="1"/>
  </si>
  <si>
    <t>45～54歳男子の部</t>
    <rPh sb="5" eb="6">
      <t>サイ</t>
    </rPh>
    <rPh sb="6" eb="8">
      <t>ダンシ</t>
    </rPh>
    <rPh sb="9" eb="10">
      <t>ブ</t>
    </rPh>
    <phoneticPr fontId="1"/>
  </si>
  <si>
    <t>⑥</t>
    <phoneticPr fontId="1"/>
  </si>
  <si>
    <t>Ｆ</t>
    <phoneticPr fontId="1"/>
  </si>
  <si>
    <t>45～54歳女子の部</t>
    <rPh sb="5" eb="6">
      <t>サイ</t>
    </rPh>
    <rPh sb="6" eb="8">
      <t>ジョシ</t>
    </rPh>
    <rPh sb="9" eb="10">
      <t>ブ</t>
    </rPh>
    <phoneticPr fontId="1"/>
  </si>
  <si>
    <t>⑦</t>
    <phoneticPr fontId="1"/>
  </si>
  <si>
    <t>Ｇ</t>
    <phoneticPr fontId="1"/>
  </si>
  <si>
    <t>⑧</t>
    <phoneticPr fontId="1"/>
  </si>
  <si>
    <t>Ｈ</t>
    <phoneticPr fontId="1"/>
  </si>
  <si>
    <t>55～64歳女子の部</t>
    <rPh sb="5" eb="6">
      <t>サイ</t>
    </rPh>
    <rPh sb="6" eb="8">
      <t>ジョシ</t>
    </rPh>
    <rPh sb="9" eb="10">
      <t>ブ</t>
    </rPh>
    <phoneticPr fontId="1"/>
  </si>
  <si>
    <t>⑨</t>
    <phoneticPr fontId="1"/>
  </si>
  <si>
    <t>Ｉ</t>
    <phoneticPr fontId="1"/>
  </si>
  <si>
    <t>65歳以上男子の部</t>
    <rPh sb="2" eb="3">
      <t>サイ</t>
    </rPh>
    <rPh sb="3" eb="5">
      <t>イジョウ</t>
    </rPh>
    <rPh sb="5" eb="7">
      <t>ダンシ</t>
    </rPh>
    <rPh sb="8" eb="9">
      <t>ブ</t>
    </rPh>
    <phoneticPr fontId="1"/>
  </si>
  <si>
    <t>⑩</t>
    <phoneticPr fontId="1"/>
  </si>
  <si>
    <t>Ｊ</t>
    <phoneticPr fontId="1"/>
  </si>
  <si>
    <t>65歳以上女子の部</t>
    <rPh sb="2" eb="3">
      <t>サイ</t>
    </rPh>
    <rPh sb="3" eb="5">
      <t>イジョウ</t>
    </rPh>
    <rPh sb="5" eb="7">
      <t>ジョシ</t>
    </rPh>
    <rPh sb="8" eb="9">
      <t>ブ</t>
    </rPh>
    <phoneticPr fontId="1"/>
  </si>
  <si>
    <t>⑪</t>
    <phoneticPr fontId="1"/>
  </si>
  <si>
    <t>←</t>
    <phoneticPr fontId="1"/>
  </si>
  <si>
    <t>フリガナは「カタカナ」で記載</t>
    <rPh sb="12" eb="14">
      <t>キサイ</t>
    </rPh>
    <phoneticPr fontId="1"/>
  </si>
  <si>
    <t>チーム名は１０文字以内としてください</t>
    <rPh sb="3" eb="4">
      <t>ナ</t>
    </rPh>
    <rPh sb="7" eb="9">
      <t>モジ</t>
    </rPh>
    <rPh sb="9" eb="11">
      <t>イナイ</t>
    </rPh>
    <phoneticPr fontId="1"/>
  </si>
  <si>
    <t>性と名の間に１文字分のスペースを入れてください</t>
    <rPh sb="0" eb="1">
      <t>セイ</t>
    </rPh>
    <rPh sb="2" eb="3">
      <t>ナ</t>
    </rPh>
    <rPh sb="4" eb="5">
      <t>アイダ</t>
    </rPh>
    <rPh sb="7" eb="9">
      <t>モジ</t>
    </rPh>
    <rPh sb="9" eb="10">
      <t>ブン</t>
    </rPh>
    <rPh sb="16" eb="17">
      <t>イ</t>
    </rPh>
    <phoneticPr fontId="1"/>
  </si>
  <si>
    <t>郵便番号は「－」ハイフン無しで記載してください</t>
    <rPh sb="0" eb="2">
      <t>ユウビン</t>
    </rPh>
    <rPh sb="2" eb="4">
      <t>バンゴウ</t>
    </rPh>
    <rPh sb="12" eb="13">
      <t>ナ</t>
    </rPh>
    <rPh sb="15" eb="17">
      <t>キサイ</t>
    </rPh>
    <phoneticPr fontId="1"/>
  </si>
  <si>
    <t>住所は県名から記載してください</t>
    <rPh sb="0" eb="2">
      <t>ジュウショ</t>
    </rPh>
    <rPh sb="3" eb="4">
      <t>ケン</t>
    </rPh>
    <rPh sb="4" eb="5">
      <t>ナ</t>
    </rPh>
    <rPh sb="7" eb="9">
      <t>キサイ</t>
    </rPh>
    <phoneticPr fontId="1"/>
  </si>
  <si>
    <t>アパート、マンション等の場合は部屋番号まで記載してください</t>
    <rPh sb="10" eb="11">
      <t>トウ</t>
    </rPh>
    <rPh sb="12" eb="14">
      <t>バアイ</t>
    </rPh>
    <rPh sb="15" eb="17">
      <t>ヘヤ</t>
    </rPh>
    <rPh sb="17" eb="19">
      <t>バンゴウ</t>
    </rPh>
    <rPh sb="21" eb="23">
      <t>キサイ</t>
    </rPh>
    <phoneticPr fontId="1"/>
  </si>
  <si>
    <t>電話番号は「－」ハイフン無しで記載してください</t>
    <rPh sb="0" eb="2">
      <t>デンワ</t>
    </rPh>
    <rPh sb="2" eb="4">
      <t>バンゴウ</t>
    </rPh>
    <rPh sb="12" eb="13">
      <t>ナ</t>
    </rPh>
    <rPh sb="15" eb="17">
      <t>キサイ</t>
    </rPh>
    <phoneticPr fontId="1"/>
  </si>
  <si>
    <t xml:space="preserve"> 大会当日のボランティアに参加（6/14 7:00～15:00）</t>
    <rPh sb="1" eb="3">
      <t>タイカイ</t>
    </rPh>
    <rPh sb="3" eb="5">
      <t>トウジツ</t>
    </rPh>
    <rPh sb="13" eb="15">
      <t>サンカ</t>
    </rPh>
    <phoneticPr fontId="1"/>
  </si>
  <si>
    <t>時 ～</t>
    <rPh sb="0" eb="1">
      <t>ジ</t>
    </rPh>
    <phoneticPr fontId="1"/>
  </si>
  <si>
    <t>時頃まで</t>
    <rPh sb="0" eb="1">
      <t>ジ</t>
    </rPh>
    <rPh sb="1" eb="2">
      <t>コロ</t>
    </rPh>
    <phoneticPr fontId="1"/>
  </si>
  <si>
    <t>希望時間</t>
    <rPh sb="0" eb="2">
      <t>キボウ</t>
    </rPh>
    <rPh sb="2" eb="4">
      <t>ジカン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</si>
  <si>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</si>
  <si>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</si>
  <si>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歳</t>
    <rPh sb="0" eb="1">
      <t>サイ</t>
    </rPh>
    <phoneticPr fontId="1"/>
  </si>
  <si>
    <t>←</t>
    <phoneticPr fontId="1"/>
  </si>
  <si>
    <t>部門、種目はリストより選択してください</t>
    <rPh sb="0" eb="2">
      <t>ブモン</t>
    </rPh>
    <rPh sb="3" eb="5">
      <t>シュモク</t>
    </rPh>
    <rPh sb="11" eb="13">
      <t>センタク</t>
    </rPh>
    <phoneticPr fontId="1"/>
  </si>
  <si>
    <t>１クルーの登録人員は監督を含め７名以内としてください</t>
    <rPh sb="5" eb="7">
      <t>トウロク</t>
    </rPh>
    <rPh sb="7" eb="9">
      <t>ジンイン</t>
    </rPh>
    <rPh sb="10" eb="12">
      <t>カントク</t>
    </rPh>
    <rPh sb="13" eb="14">
      <t>フク</t>
    </rPh>
    <rPh sb="16" eb="17">
      <t>メイ</t>
    </rPh>
    <rPh sb="17" eb="19">
      <t>イナイ</t>
    </rPh>
    <phoneticPr fontId="1"/>
  </si>
  <si>
    <t>年齢は２０２０年６月１４日現在で記載してください</t>
    <rPh sb="0" eb="2">
      <t>ネンレイ</t>
    </rPh>
    <rPh sb="7" eb="8">
      <t>ネン</t>
    </rPh>
    <rPh sb="9" eb="10">
      <t>ガツ</t>
    </rPh>
    <rPh sb="12" eb="13">
      <t>ニチ</t>
    </rPh>
    <rPh sb="13" eb="15">
      <t>ゲンザイ</t>
    </rPh>
    <rPh sb="16" eb="18">
      <t>キサイ</t>
    </rPh>
    <phoneticPr fontId="1"/>
  </si>
  <si>
    <t>性別はリストより選択してください</t>
    <rPh sb="0" eb="2">
      <t>セイベツ</t>
    </rPh>
    <rPh sb="8" eb="10">
      <t>センタク</t>
    </rPh>
    <phoneticPr fontId="1"/>
  </si>
  <si>
    <t>所属している団体名を記入（例：□□会社、△△クラブ）注:１</t>
    <rPh sb="0" eb="2">
      <t>ショゾク</t>
    </rPh>
    <rPh sb="6" eb="9">
      <t>ダンタイメイ</t>
    </rPh>
    <rPh sb="10" eb="12">
      <t>キニュウ</t>
    </rPh>
    <rPh sb="13" eb="14">
      <t>レイ</t>
    </rPh>
    <rPh sb="17" eb="19">
      <t>カイシャ</t>
    </rPh>
    <rPh sb="26" eb="27">
      <t>チュウ</t>
    </rPh>
    <phoneticPr fontId="1"/>
  </si>
  <si>
    <t>登録の有無は注:２を参照しリストより選択してください</t>
    <rPh sb="0" eb="2">
      <t>トウロク</t>
    </rPh>
    <rPh sb="3" eb="5">
      <t>ウム</t>
    </rPh>
    <rPh sb="6" eb="7">
      <t>チュウ</t>
    </rPh>
    <rPh sb="10" eb="12">
      <t>サンショウ</t>
    </rPh>
    <rPh sb="18" eb="20">
      <t>センタク</t>
    </rPh>
    <phoneticPr fontId="1"/>
  </si>
  <si>
    <t>町内町外在住在勤は注:３を参照しリストより選択してください</t>
    <rPh sb="0" eb="2">
      <t>チョウナイ</t>
    </rPh>
    <rPh sb="2" eb="4">
      <t>チョウガイ</t>
    </rPh>
    <rPh sb="4" eb="6">
      <t>ザイジュウ</t>
    </rPh>
    <rPh sb="6" eb="8">
      <t>ザイキン</t>
    </rPh>
    <rPh sb="9" eb="10">
      <t>チュウ</t>
    </rPh>
    <rPh sb="13" eb="15">
      <t>サンショウ</t>
    </rPh>
    <rPh sb="21" eb="23">
      <t>センタク</t>
    </rPh>
    <phoneticPr fontId="1"/>
  </si>
  <si>
    <t>コックスサポートは注:４を参照しリストより選択してください</t>
    <rPh sb="9" eb="10">
      <t>チュウ</t>
    </rPh>
    <rPh sb="13" eb="15">
      <t>サンショウ</t>
    </rPh>
    <rPh sb="21" eb="23">
      <t>センタク</t>
    </rPh>
    <phoneticPr fontId="1"/>
  </si>
  <si>
    <t>全国市町村交流レガッタ選考は注:５を参照しリストより選択してください。</t>
    <rPh sb="0" eb="2">
      <t>ゼンコク</t>
    </rPh>
    <rPh sb="2" eb="4">
      <t>シチョウ</t>
    </rPh>
    <rPh sb="4" eb="5">
      <t>ソン</t>
    </rPh>
    <rPh sb="5" eb="7">
      <t>コウリュウ</t>
    </rPh>
    <rPh sb="11" eb="13">
      <t>センコウ</t>
    </rPh>
    <rPh sb="14" eb="15">
      <t>チュウ</t>
    </rPh>
    <rPh sb="18" eb="20">
      <t>サンショウ</t>
    </rPh>
    <rPh sb="26" eb="28">
      <t>センタク</t>
    </rPh>
    <phoneticPr fontId="1"/>
  </si>
  <si>
    <t>参加料の支払い方法はリストより選択してください</t>
    <rPh sb="0" eb="3">
      <t>サンカリョウ</t>
    </rPh>
    <rPh sb="4" eb="6">
      <t>シハラ</t>
    </rPh>
    <rPh sb="7" eb="9">
      <t>ホウホウ</t>
    </rPh>
    <rPh sb="15" eb="17">
      <t>センタク</t>
    </rPh>
    <phoneticPr fontId="1"/>
  </si>
  <si>
    <t>裏面（下記記載）の参加規約を熟読のうえ、リストより選択してください</t>
    <rPh sb="0" eb="2">
      <t>リメン</t>
    </rPh>
    <rPh sb="3" eb="5">
      <t>カキ</t>
    </rPh>
    <rPh sb="5" eb="7">
      <t>キサイ</t>
    </rPh>
    <rPh sb="9" eb="11">
      <t>サンカ</t>
    </rPh>
    <rPh sb="11" eb="13">
      <t>キヤク</t>
    </rPh>
    <rPh sb="14" eb="16">
      <t>ジュクドク</t>
    </rPh>
    <rPh sb="25" eb="27">
      <t>センタク</t>
    </rPh>
    <phoneticPr fontId="1"/>
  </si>
  <si>
    <t>ボート教室参加を希望する場合は該当日に○を付けてください</t>
    <rPh sb="3" eb="5">
      <t>キョウシツ</t>
    </rPh>
    <rPh sb="5" eb="7">
      <t>サンカ</t>
    </rPh>
    <rPh sb="8" eb="10">
      <t>キボウ</t>
    </rPh>
    <rPh sb="12" eb="14">
      <t>バアイ</t>
    </rPh>
    <rPh sb="15" eb="17">
      <t>ガイトウ</t>
    </rPh>
    <rPh sb="17" eb="18">
      <t>ビ</t>
    </rPh>
    <rPh sb="21" eb="22">
      <t>ツ</t>
    </rPh>
    <phoneticPr fontId="1"/>
  </si>
  <si>
    <t>当日ボランティアに協力いただける方は記載してください</t>
    <rPh sb="0" eb="2">
      <t>トウジツ</t>
    </rPh>
    <rPh sb="9" eb="11">
      <t>キョウリョク</t>
    </rPh>
    <rPh sb="16" eb="17">
      <t>カタ</t>
    </rPh>
    <rPh sb="18" eb="20">
      <t>キサイ</t>
    </rPh>
    <phoneticPr fontId="1"/>
  </si>
  <si>
    <t>本様式は自動集計用に調整してありますので、行・列の</t>
    <rPh sb="0" eb="1">
      <t>ホン</t>
    </rPh>
    <rPh sb="1" eb="3">
      <t>ヨウシキ</t>
    </rPh>
    <rPh sb="4" eb="6">
      <t>ジドウ</t>
    </rPh>
    <rPh sb="6" eb="8">
      <t>シュウケイ</t>
    </rPh>
    <rPh sb="8" eb="9">
      <t>ヨウ</t>
    </rPh>
    <rPh sb="10" eb="12">
      <t>チョウセイ</t>
    </rPh>
    <rPh sb="21" eb="22">
      <t>ギョウ</t>
    </rPh>
    <rPh sb="23" eb="24">
      <t>レツ</t>
    </rPh>
    <phoneticPr fontId="1"/>
  </si>
  <si>
    <t>挿入・削除は行わないでください。</t>
    <rPh sb="0" eb="2">
      <t>ソウニュウ</t>
    </rPh>
    <rPh sb="3" eb="5">
      <t>サクジョ</t>
    </rPh>
    <rPh sb="6" eb="7">
      <t>オコナ</t>
    </rPh>
    <phoneticPr fontId="1"/>
  </si>
  <si>
    <t>競走種目</t>
    <rPh sb="0" eb="2">
      <t>キョウソウ</t>
    </rPh>
    <rPh sb="2" eb="4">
      <t>シュモク</t>
    </rPh>
    <phoneticPr fontId="1"/>
  </si>
  <si>
    <t>責任者氏名</t>
    <rPh sb="0" eb="3">
      <t>セキニンシャ</t>
    </rPh>
    <rPh sb="3" eb="5">
      <t>シメイ</t>
    </rPh>
    <phoneticPr fontId="1"/>
  </si>
  <si>
    <t>〒</t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</si>
  <si>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</si>
  <si>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</si>
  <si>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</si>
  <si>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クルー名</t>
    <rPh sb="3" eb="4">
      <t>ナ</t>
    </rPh>
    <phoneticPr fontId="1"/>
  </si>
  <si>
    <t>参加種目</t>
    <rPh sb="0" eb="2">
      <t>サンカ</t>
    </rPh>
    <rPh sb="2" eb="4">
      <t>シュモク</t>
    </rPh>
    <phoneticPr fontId="1"/>
  </si>
  <si>
    <t>所属</t>
    <rPh sb="0" eb="2">
      <t>ショゾク</t>
    </rPh>
    <phoneticPr fontId="1"/>
  </si>
  <si>
    <t>監督</t>
    <rPh sb="0" eb="2">
      <t>カントク</t>
    </rPh>
    <phoneticPr fontId="1"/>
  </si>
  <si>
    <t>コックス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</si>
  <si>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</si>
  <si>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</si>
  <si>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登録</t>
    <rPh sb="0" eb="2">
      <t>トウロク</t>
    </rPh>
    <phoneticPr fontId="1"/>
  </si>
  <si>
    <t>参加賞</t>
    <rPh sb="0" eb="3">
      <t>サンカショウ</t>
    </rPh>
    <phoneticPr fontId="1"/>
  </si>
  <si>
    <t>漕手①</t>
    <rPh sb="0" eb="1">
      <t>コ</t>
    </rPh>
    <rPh sb="1" eb="2">
      <t>テ</t>
    </rPh>
    <phoneticPr fontId="1"/>
  </si>
  <si>
    <t>漕手②</t>
    <rPh sb="0" eb="1">
      <t>コ</t>
    </rPh>
    <rPh sb="1" eb="2">
      <t>テ</t>
    </rPh>
    <phoneticPr fontId="1"/>
  </si>
  <si>
    <t>漕手③</t>
    <rPh sb="0" eb="1">
      <t>コ</t>
    </rPh>
    <rPh sb="1" eb="2">
      <t>テ</t>
    </rPh>
    <phoneticPr fontId="1"/>
  </si>
  <si>
    <t>漕手④</t>
    <rPh sb="0" eb="1">
      <t>コ</t>
    </rPh>
    <rPh sb="1" eb="2">
      <t>テ</t>
    </rPh>
    <phoneticPr fontId="1"/>
  </si>
  <si>
    <t>漕手⑥</t>
    <rPh sb="0" eb="1">
      <t>コ</t>
    </rPh>
    <rPh sb="1" eb="2">
      <t>テ</t>
    </rPh>
    <phoneticPr fontId="1"/>
  </si>
  <si>
    <t>漕手⑤</t>
    <rPh sb="0" eb="1">
      <t>コ</t>
    </rPh>
    <rPh sb="1" eb="2">
      <t>テ</t>
    </rPh>
    <phoneticPr fontId="1"/>
  </si>
  <si>
    <t>参加賞計</t>
    <rPh sb="0" eb="3">
      <t>サンカショウ</t>
    </rPh>
    <rPh sb="3" eb="4">
      <t>ケイ</t>
    </rPh>
    <phoneticPr fontId="1"/>
  </si>
  <si>
    <t>全国大会</t>
    <rPh sb="0" eb="2">
      <t>ゼンコク</t>
    </rPh>
    <rPh sb="2" eb="4">
      <t>タイカイ</t>
    </rPh>
    <phoneticPr fontId="1"/>
  </si>
  <si>
    <t>コックスサポート</t>
    <phoneticPr fontId="1"/>
  </si>
  <si>
    <t>ボート教室１</t>
    <rPh sb="3" eb="5">
      <t>キョウシツ</t>
    </rPh>
    <phoneticPr fontId="1"/>
  </si>
  <si>
    <t>ボート教室２</t>
    <rPh sb="3" eb="5">
      <t>キョウシツ</t>
    </rPh>
    <phoneticPr fontId="1"/>
  </si>
  <si>
    <t>ボート教室３</t>
    <rPh sb="3" eb="5">
      <t>キョウシツ</t>
    </rPh>
    <phoneticPr fontId="1"/>
  </si>
  <si>
    <t>ボランティア準備</t>
    <rPh sb="6" eb="8">
      <t>ジュンビ</t>
    </rPh>
    <phoneticPr fontId="1"/>
  </si>
  <si>
    <t>ボランティア当日</t>
    <rPh sb="6" eb="8">
      <t>トウジツ</t>
    </rPh>
    <phoneticPr fontId="1"/>
  </si>
  <si>
    <t>支払方法</t>
    <rPh sb="0" eb="2">
      <t>シハラ</t>
    </rPh>
    <rPh sb="2" eb="4">
      <t>ホウホウ</t>
    </rPh>
    <phoneticPr fontId="1"/>
  </si>
  <si>
    <t>No.</t>
    <phoneticPr fontId="1"/>
  </si>
  <si>
    <t>準備に協力いただける方又はクルーは記載してください</t>
    <rPh sb="0" eb="2">
      <t>ジュンビ</t>
    </rPh>
    <rPh sb="3" eb="5">
      <t>キョウリョク</t>
    </rPh>
    <rPh sb="10" eb="11">
      <t>カタ</t>
    </rPh>
    <rPh sb="11" eb="12">
      <t>マタ</t>
    </rPh>
    <rPh sb="17" eb="19">
      <t>キサイ</t>
    </rPh>
    <phoneticPr fontId="1"/>
  </si>
  <si>
    <t>男・女</t>
  </si>
  <si>
    <t>有・無</t>
  </si>
  <si>
    <t>町内・町外</t>
  </si>
  <si>
    <t>希望する　　</t>
    <rPh sb="0" eb="2">
      <t>キボウ</t>
    </rPh>
    <phoneticPr fontId="1"/>
  </si>
  <si>
    <t>　　現金（窓口）</t>
    <rPh sb="2" eb="4">
      <t>ゲンキン</t>
    </rPh>
    <rPh sb="5" eb="7">
      <t>マドグチ</t>
    </rPh>
    <phoneticPr fontId="1"/>
  </si>
  <si>
    <t>希望しない</t>
    <rPh sb="0" eb="2">
      <t>キボウ</t>
    </rPh>
    <phoneticPr fontId="1"/>
  </si>
  <si>
    <t>銀行振込　</t>
    <rPh sb="0" eb="2">
      <t>ギンコウ</t>
    </rPh>
    <rPh sb="2" eb="4">
      <t>フリコミ</t>
    </rPh>
    <phoneticPr fontId="1"/>
  </si>
  <si>
    <t>ふれあい</t>
  </si>
  <si>
    <t>成年女子の部</t>
    <rPh sb="0" eb="2">
      <t>セイネン</t>
    </rPh>
    <rPh sb="2" eb="4">
      <t>ジョシ</t>
    </rPh>
    <rPh sb="5" eb="6">
      <t>ブ</t>
    </rPh>
    <phoneticPr fontId="1"/>
  </si>
  <si>
    <t>壮年男子の部</t>
    <rPh sb="0" eb="2">
      <t>ソウネン</t>
    </rPh>
    <rPh sb="2" eb="4">
      <t>ダンシ</t>
    </rPh>
    <rPh sb="5" eb="6">
      <t>ブ</t>
    </rPh>
    <phoneticPr fontId="1"/>
  </si>
  <si>
    <t>壮年女子の部</t>
    <rPh sb="0" eb="2">
      <t>ソウネン</t>
    </rPh>
    <rPh sb="2" eb="4">
      <t>ジョシ</t>
    </rPh>
    <rPh sb="5" eb="6">
      <t>ブ</t>
    </rPh>
    <phoneticPr fontId="1"/>
  </si>
  <si>
    <t>実年男子の部</t>
    <rPh sb="0" eb="2">
      <t>ジツネン</t>
    </rPh>
    <rPh sb="2" eb="4">
      <t>ダンシ</t>
    </rPh>
    <rPh sb="5" eb="6">
      <t>ブ</t>
    </rPh>
    <phoneticPr fontId="1"/>
  </si>
  <si>
    <t>実年女子の部</t>
    <rPh sb="0" eb="2">
      <t>ジツネン</t>
    </rPh>
    <rPh sb="2" eb="4">
      <t>ジョシ</t>
    </rPh>
    <rPh sb="5" eb="6">
      <t>ブ</t>
    </rPh>
    <phoneticPr fontId="1"/>
  </si>
  <si>
    <t>中学生の部</t>
    <rPh sb="0" eb="3">
      <t>チュウガクセイ</t>
    </rPh>
    <rPh sb="4" eb="5">
      <t>ブ</t>
    </rPh>
    <phoneticPr fontId="1"/>
  </si>
  <si>
    <t>（リストより選択してください）</t>
    <rPh sb="6" eb="8">
      <t>センタク</t>
    </rPh>
    <phoneticPr fontId="1"/>
  </si>
  <si>
    <t>　</t>
  </si>
  <si>
    <t>×</t>
  </si>
  <si>
    <t>○</t>
  </si>
  <si>
    <t>□欄に、○or×をリストより選択してください。</t>
    <rPh sb="1" eb="2">
      <t>ラン</t>
    </rPh>
    <rPh sb="14" eb="16">
      <t>センタク</t>
    </rPh>
    <phoneticPr fontId="1"/>
  </si>
  <si>
    <t>川辺工業株式会社</t>
    <rPh sb="0" eb="2">
      <t>カワベ</t>
    </rPh>
    <rPh sb="2" eb="4">
      <t>コウギョウ</t>
    </rPh>
    <rPh sb="4" eb="6">
      <t>カブシキ</t>
    </rPh>
    <rPh sb="6" eb="8">
      <t>カイシャ</t>
    </rPh>
    <phoneticPr fontId="1"/>
  </si>
  <si>
    <t>川辺ボートチーム</t>
    <rPh sb="0" eb="2">
      <t>カワベ</t>
    </rPh>
    <phoneticPr fontId="1"/>
  </si>
  <si>
    <t>カワベボートチーム</t>
    <phoneticPr fontId="1"/>
  </si>
  <si>
    <t>岐阜県加茂郡川辺町比久見725番地5</t>
    <rPh sb="0" eb="3">
      <t>ギフケン</t>
    </rPh>
    <rPh sb="3" eb="6">
      <t>カモグン</t>
    </rPh>
    <rPh sb="6" eb="9">
      <t>カワベチョウ</t>
    </rPh>
    <rPh sb="9" eb="12">
      <t>ヒクミ</t>
    </rPh>
    <rPh sb="15" eb="17">
      <t>バンチ</t>
    </rPh>
    <phoneticPr fontId="1"/>
  </si>
  <si>
    <t>川辺マンションＡ棟123号室</t>
    <rPh sb="0" eb="2">
      <t>カワベ</t>
    </rPh>
    <rPh sb="8" eb="9">
      <t>トウ</t>
    </rPh>
    <rPh sb="12" eb="14">
      <t>ゴウシツ</t>
    </rPh>
    <phoneticPr fontId="1"/>
  </si>
  <si>
    <t>09012345678</t>
    <phoneticPr fontId="1"/>
  </si>
  <si>
    <t>0574532911</t>
    <phoneticPr fontId="1"/>
  </si>
  <si>
    <t>川辺　一郎</t>
    <rPh sb="0" eb="2">
      <t>カワベ</t>
    </rPh>
    <rPh sb="3" eb="5">
      <t>イチロウ</t>
    </rPh>
    <phoneticPr fontId="1"/>
  </si>
  <si>
    <t>成年ミックスの部</t>
  </si>
  <si>
    <t>川辺　太郎</t>
    <rPh sb="0" eb="2">
      <t>カワベ</t>
    </rPh>
    <rPh sb="3" eb="5">
      <t>タロウ</t>
    </rPh>
    <phoneticPr fontId="1"/>
  </si>
  <si>
    <t>090-1234-5678</t>
    <phoneticPr fontId="1"/>
  </si>
  <si>
    <t>川辺町比久見725番地5</t>
    <rPh sb="0" eb="3">
      <t>カワベチョウ</t>
    </rPh>
    <rPh sb="3" eb="6">
      <t>ヒクミ</t>
    </rPh>
    <rPh sb="9" eb="11">
      <t>バンチ</t>
    </rPh>
    <phoneticPr fontId="1"/>
  </si>
  <si>
    <t>町外</t>
    <rPh sb="0" eb="2">
      <t>チョウガイ</t>
    </rPh>
    <phoneticPr fontId="1"/>
  </si>
  <si>
    <t>町内在住･在勤</t>
    <rPh sb="0" eb="2">
      <t>チョウナイ</t>
    </rPh>
    <rPh sb="2" eb="4">
      <t>ザイジュウ</t>
    </rPh>
    <rPh sb="5" eb="7">
      <t>ザイキン</t>
    </rPh>
    <phoneticPr fontId="1"/>
  </si>
  <si>
    <t>フリガナ</t>
    <phoneticPr fontId="1"/>
  </si>
  <si>
    <t xml:space="preserve"> 希望する日に○をしてください。※参加には事前申し込みが必要です。無い場合は開催しません。</t>
    <rPh sb="1" eb="3">
      <t>キボウ</t>
    </rPh>
    <rPh sb="5" eb="6">
      <t>ヒ</t>
    </rPh>
    <rPh sb="17" eb="19">
      <t>サンカ</t>
    </rPh>
    <rPh sb="21" eb="23">
      <t>ジゼン</t>
    </rPh>
    <rPh sb="23" eb="24">
      <t>モウ</t>
    </rPh>
    <rPh sb="25" eb="26">
      <t>コ</t>
    </rPh>
    <rPh sb="28" eb="30">
      <t>ヒツヨウ</t>
    </rPh>
    <rPh sb="33" eb="34">
      <t>ナ</t>
    </rPh>
    <rPh sb="35" eb="37">
      <t>バアイ</t>
    </rPh>
    <rPh sb="38" eb="40">
      <t>カイサイ</t>
    </rPh>
    <phoneticPr fontId="1"/>
  </si>
  <si>
    <t>町内･町外在住･在勤は必ず○で囲んでください。内容に虚偽があった場合は参加を取り消す場合があります。参加者全員が町内在住･在勤であれば町内、１人でも町外の方がいれば町外扱いとなります。</t>
    <rPh sb="0" eb="2">
      <t>チョウナイ</t>
    </rPh>
    <rPh sb="3" eb="5">
      <t>チョウガイ</t>
    </rPh>
    <rPh sb="5" eb="7">
      <t>ザイジュウ</t>
    </rPh>
    <rPh sb="8" eb="10">
      <t>ザイキン</t>
    </rPh>
    <rPh sb="11" eb="12">
      <t>カナラ</t>
    </rPh>
    <rPh sb="15" eb="16">
      <t>カコ</t>
    </rPh>
    <rPh sb="23" eb="25">
      <t>ナイヨウ</t>
    </rPh>
    <rPh sb="26" eb="28">
      <t>キョギ</t>
    </rPh>
    <rPh sb="32" eb="34">
      <t>バアイ</t>
    </rPh>
    <rPh sb="35" eb="37">
      <t>サンカ</t>
    </rPh>
    <rPh sb="38" eb="39">
      <t>ト</t>
    </rPh>
    <rPh sb="40" eb="41">
      <t>ケ</t>
    </rPh>
    <rPh sb="42" eb="44">
      <t>バアイ</t>
    </rPh>
    <rPh sb="50" eb="53">
      <t>サンカシャ</t>
    </rPh>
    <rPh sb="53" eb="55">
      <t>ゼンイン</t>
    </rPh>
    <rPh sb="56" eb="58">
      <t>チョウナイ</t>
    </rPh>
    <rPh sb="58" eb="60">
      <t>ザイジュウ</t>
    </rPh>
    <rPh sb="61" eb="63">
      <t>ザイキン</t>
    </rPh>
    <rPh sb="67" eb="69">
      <t>チョウナイ</t>
    </rPh>
    <rPh sb="71" eb="72">
      <t>ニン</t>
    </rPh>
    <rPh sb="74" eb="76">
      <t>チョウガイ</t>
    </rPh>
    <rPh sb="77" eb="78">
      <t>カタ</t>
    </rPh>
    <rPh sb="82" eb="84">
      <t>チョウガイ</t>
    </rPh>
    <rPh sb="84" eb="85">
      <t>アツカ</t>
    </rPh>
    <phoneticPr fontId="1"/>
  </si>
  <si>
    <t>第9回「かわべ清流レガッタ」参加申込書</t>
    <rPh sb="0" eb="1">
      <t>ダイ</t>
    </rPh>
    <rPh sb="2" eb="3">
      <t>カイ</t>
    </rPh>
    <rPh sb="7" eb="9">
      <t>セイリュウ</t>
    </rPh>
    <rPh sb="14" eb="16">
      <t>サンカ</t>
    </rPh>
    <rPh sb="16" eb="19">
      <t>モウシコミショ</t>
    </rPh>
    <phoneticPr fontId="1"/>
  </si>
  <si>
    <t>【第３１回川辺町ふれあいレガッタ】</t>
    <rPh sb="1" eb="2">
      <t>ダイ</t>
    </rPh>
    <rPh sb="4" eb="5">
      <t>カイ</t>
    </rPh>
    <rPh sb="5" eb="8">
      <t>カワベチョウ</t>
    </rPh>
    <phoneticPr fontId="1"/>
  </si>
  <si>
    <t>中川辺　二雄</t>
    <rPh sb="0" eb="3">
      <t>ナカカワベ</t>
    </rPh>
    <rPh sb="4" eb="5">
      <t>ニ</t>
    </rPh>
    <rPh sb="5" eb="6">
      <t>オ</t>
    </rPh>
    <phoneticPr fontId="1"/>
  </si>
  <si>
    <t>西栃井　三也</t>
    <rPh sb="0" eb="3">
      <t>ニシトチイ</t>
    </rPh>
    <rPh sb="4" eb="5">
      <t>サン</t>
    </rPh>
    <rPh sb="5" eb="6">
      <t>ヤ</t>
    </rPh>
    <phoneticPr fontId="1"/>
  </si>
  <si>
    <t>下川辺　四美</t>
    <rPh sb="0" eb="3">
      <t>シモカワベ</t>
    </rPh>
    <rPh sb="4" eb="5">
      <t>ヨン</t>
    </rPh>
    <rPh sb="5" eb="6">
      <t>ミ</t>
    </rPh>
    <phoneticPr fontId="1"/>
  </si>
  <si>
    <t>鹿塩　五子</t>
    <rPh sb="0" eb="2">
      <t>カシオ</t>
    </rPh>
    <rPh sb="3" eb="4">
      <t>ゴ</t>
    </rPh>
    <rPh sb="4" eb="5">
      <t>コ</t>
    </rPh>
    <phoneticPr fontId="1"/>
  </si>
  <si>
    <t>比久見　六雄</t>
    <rPh sb="0" eb="3">
      <t>ヒクミ</t>
    </rPh>
    <rPh sb="4" eb="5">
      <t>ロク</t>
    </rPh>
    <rPh sb="5" eb="6">
      <t>オ</t>
    </rPh>
    <phoneticPr fontId="1"/>
  </si>
  <si>
    <t>上川辺　一郎</t>
    <rPh sb="0" eb="3">
      <t>カミカワベ</t>
    </rPh>
    <rPh sb="4" eb="6">
      <t>イチロウ</t>
    </rPh>
    <phoneticPr fontId="1"/>
  </si>
  <si>
    <t>下麻生　七江</t>
    <rPh sb="0" eb="1">
      <t>シモ</t>
    </rPh>
    <rPh sb="1" eb="3">
      <t>アソウ</t>
    </rPh>
    <rPh sb="4" eb="5">
      <t>ナナ</t>
    </rPh>
    <rPh sb="5" eb="6">
      <t>エ</t>
    </rPh>
    <phoneticPr fontId="1"/>
  </si>
  <si>
    <t>令和3年5月9日（日）13:00～16:00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1"/>
  </si>
  <si>
    <t>令和3年5月16日（日）13:00～16:00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</si>
  <si>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 xml:space="preserve"> 準備に協力（6/5 8:00～12:00、6/13 7:00～17:00）</t>
    <rPh sb="1" eb="3">
      <t>ジュンビ</t>
    </rPh>
    <rPh sb="4" eb="6">
      <t>キョウリョク</t>
    </rPh>
    <phoneticPr fontId="1"/>
  </si>
  <si>
    <t>6月5日(土)</t>
    <rPh sb="1" eb="2">
      <t>ガツ</t>
    </rPh>
    <rPh sb="3" eb="4">
      <t>ニチ</t>
    </rPh>
    <rPh sb="5" eb="6">
      <t>ド</t>
    </rPh>
    <phoneticPr fontId="1"/>
  </si>
  <si>
    <t>6月12日(土)</t>
    <rPh sb="1" eb="2">
      <t>ガツ</t>
    </rPh>
    <rPh sb="4" eb="5">
      <t>ニチ</t>
    </rPh>
    <rPh sb="6" eb="7">
      <t>ド</t>
    </rPh>
    <phoneticPr fontId="1"/>
  </si>
  <si>
    <r>
      <t>全国市町村交流レガッタ選考希望･･･</t>
    </r>
    <r>
      <rPr>
        <sz val="10"/>
        <color rgb="FFFF0000"/>
        <rFont val="ＭＳ Ｐ明朝"/>
        <family val="1"/>
        <charset val="128"/>
      </rPr>
      <t>9月25･26日に鹿児島県薩摩川内市</t>
    </r>
    <r>
      <rPr>
        <sz val="10"/>
        <color rgb="FF0070C0"/>
        <rFont val="ＭＳ Ｐ明朝"/>
        <family val="1"/>
        <charset val="128"/>
      </rPr>
      <t>で開催される全国大会参加の選考希望についてご回答ください。</t>
    </r>
    <rPh sb="0" eb="2">
      <t>ゼンコク</t>
    </rPh>
    <rPh sb="2" eb="5">
      <t>シチョウソン</t>
    </rPh>
    <rPh sb="5" eb="7">
      <t>コウリュウ</t>
    </rPh>
    <rPh sb="11" eb="13">
      <t>センコウ</t>
    </rPh>
    <rPh sb="13" eb="15">
      <t>キボウ</t>
    </rPh>
    <rPh sb="19" eb="20">
      <t>ガツ</t>
    </rPh>
    <rPh sb="25" eb="26">
      <t>ニチ</t>
    </rPh>
    <rPh sb="27" eb="31">
      <t>カゴシマケン</t>
    </rPh>
    <rPh sb="31" eb="33">
      <t>サツマ</t>
    </rPh>
    <rPh sb="33" eb="36">
      <t>センダイシ</t>
    </rPh>
    <rPh sb="37" eb="39">
      <t>カイサイ</t>
    </rPh>
    <rPh sb="42" eb="44">
      <t>ゼンコク</t>
    </rPh>
    <rPh sb="44" eb="46">
      <t>タイカイ</t>
    </rPh>
    <rPh sb="46" eb="48">
      <t>サンカ</t>
    </rPh>
    <rPh sb="49" eb="51">
      <t>センコウ</t>
    </rPh>
    <rPh sb="51" eb="53">
      <t>キボウ</t>
    </rPh>
    <rPh sb="58" eb="60">
      <t>カイトウ</t>
    </rPh>
    <phoneticPr fontId="1"/>
  </si>
  <si>
    <t xml:space="preserve"> 準備に協力（6/5 8:00～12:00、6/12 7:00～17:00）</t>
    <rPh sb="1" eb="3">
      <t>ジュンビ</t>
    </rPh>
    <rPh sb="4" eb="6">
      <t>キョウリョク</t>
    </rPh>
    <phoneticPr fontId="1"/>
  </si>
  <si>
    <t xml:space="preserve"> 大会当日のボランティアに参加（6/13 7:00～15:00）</t>
    <rPh sb="1" eb="3">
      <t>タイカイ</t>
    </rPh>
    <rPh sb="3" eb="5">
      <t>トウジツ</t>
    </rPh>
    <rPh sb="13" eb="15">
      <t>サンカ</t>
    </rPh>
    <phoneticPr fontId="1"/>
  </si>
  <si>
    <t>備考欄</t>
    <rPh sb="0" eb="2">
      <t>ビコウ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</si>
</sst>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rgb="FF00206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70C0"/>
      <name val="ＭＳ Ｐ明朝"/>
      <family val="1"/>
      <charset val="128"/>
    </font>
    <font>
      <sz val="9"/>
      <color rgb="FF0070C0"/>
      <name val="ＭＳ 明朝"/>
      <family val="1"/>
      <charset val="128"/>
    </font>
    <font>
      <sz val="18"/>
      <color rgb="FF0070C0"/>
      <name val="HG丸ｺﾞｼｯｸM-PRO"/>
      <family val="3"/>
      <charset val="128"/>
    </font>
    <font>
      <sz val="12"/>
      <color rgb="FF0070C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rgb="FFFFFF00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9"/>
      <color theme="4" tint="0.79998168889431442"/>
      <name val="ＭＳ 明朝"/>
      <family val="1"/>
      <charset val="128"/>
    </font>
    <font>
      <sz val="10"/>
      <color theme="4" tint="0.79998168889431442"/>
      <name val="ＭＳ 明朝"/>
      <family val="1"/>
      <charset val="128"/>
    </font>
    <font>
      <b/>
      <sz val="10"/>
      <name val="ＭＳ Ｐ明朝"/>
      <family val="1"/>
      <charset val="128"/>
    </font>
    <font>
      <sz val="7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Font="1" applyBorder="1">
      <alignment vertical="center"/>
    </xf>
    <xf numFmtId="0" fontId="5" fillId="0" borderId="46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5" fillId="0" borderId="47" xfId="0" applyFont="1" applyBorder="1">
      <alignment vertical="center"/>
    </xf>
    <xf numFmtId="0" fontId="6" fillId="0" borderId="48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2" fontId="12" fillId="0" borderId="0" xfId="0" applyNumberFormat="1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2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9" fillId="0" borderId="49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 shrinkToFit="1"/>
    </xf>
    <xf numFmtId="0" fontId="20" fillId="0" borderId="0" xfId="0" applyFont="1">
      <alignment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0" xfId="0" applyFont="1">
      <alignment vertical="center"/>
    </xf>
    <xf numFmtId="0" fontId="21" fillId="0" borderId="1" xfId="0" applyFont="1" applyBorder="1" applyAlignment="1">
      <alignment horizontal="center" vertical="center" shrinkToFit="1"/>
    </xf>
    <xf numFmtId="42" fontId="21" fillId="0" borderId="1" xfId="0" applyNumberFormat="1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42" fontId="21" fillId="0" borderId="1" xfId="0" applyNumberFormat="1" applyFont="1" applyBorder="1" applyAlignment="1">
      <alignment horizontal="left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1" xfId="0" applyFont="1" applyBorder="1" applyAlignment="1">
      <alignment vertical="center" shrinkToFit="1"/>
    </xf>
    <xf numFmtId="0" fontId="21" fillId="0" borderId="52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2" fontId="10" fillId="0" borderId="44" xfId="0" applyNumberFormat="1" applyFont="1" applyBorder="1" applyAlignment="1">
      <alignment horizontal="left" vertical="center"/>
    </xf>
    <xf numFmtId="42" fontId="10" fillId="0" borderId="45" xfId="0" applyNumberFormat="1" applyFont="1" applyBorder="1" applyAlignment="1">
      <alignment horizontal="left" vertical="center"/>
    </xf>
    <xf numFmtId="42" fontId="10" fillId="0" borderId="46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>
      <alignment vertical="center"/>
    </xf>
    <xf numFmtId="0" fontId="7" fillId="0" borderId="0" xfId="0" applyFont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distributed" wrapText="1"/>
    </xf>
    <xf numFmtId="42" fontId="3" fillId="0" borderId="10" xfId="0" applyNumberFormat="1" applyFont="1" applyBorder="1" applyAlignment="1">
      <alignment vertical="center" shrinkToFit="1"/>
    </xf>
    <xf numFmtId="42" fontId="3" fillId="0" borderId="11" xfId="0" applyNumberFormat="1" applyFont="1" applyBorder="1" applyAlignment="1">
      <alignment vertical="center" shrinkToFit="1"/>
    </xf>
    <xf numFmtId="42" fontId="3" fillId="0" borderId="12" xfId="0" applyNumberFormat="1" applyFont="1" applyBorder="1" applyAlignment="1">
      <alignment vertical="center" shrinkToFit="1"/>
    </xf>
    <xf numFmtId="42" fontId="6" fillId="0" borderId="10" xfId="0" applyNumberFormat="1" applyFont="1" applyBorder="1">
      <alignment vertical="center"/>
    </xf>
    <xf numFmtId="42" fontId="6" fillId="0" borderId="12" xfId="0" applyNumberFormat="1" applyFont="1" applyBorder="1">
      <alignment vertical="center"/>
    </xf>
    <xf numFmtId="42" fontId="12" fillId="0" borderId="10" xfId="0" applyNumberFormat="1" applyFont="1" applyBorder="1">
      <alignment vertical="center"/>
    </xf>
    <xf numFmtId="42" fontId="12" fillId="0" borderId="12" xfId="0" applyNumberFormat="1" applyFont="1" applyBorder="1">
      <alignment vertical="center"/>
    </xf>
    <xf numFmtId="42" fontId="16" fillId="0" borderId="10" xfId="0" applyNumberFormat="1" applyFont="1" applyBorder="1">
      <alignment vertical="center"/>
    </xf>
    <xf numFmtId="42" fontId="16" fillId="0" borderId="12" xfId="0" applyNumberFormat="1" applyFont="1" applyBorder="1">
      <alignment vertical="center"/>
    </xf>
    <xf numFmtId="42" fontId="10" fillId="0" borderId="28" xfId="0" applyNumberFormat="1" applyFont="1" applyBorder="1" applyAlignment="1">
      <alignment horizontal="left" vertical="center"/>
    </xf>
    <xf numFmtId="42" fontId="10" fillId="0" borderId="29" xfId="0" applyNumberFormat="1" applyFont="1" applyBorder="1" applyAlignment="1">
      <alignment horizontal="left" vertical="center"/>
    </xf>
    <xf numFmtId="42" fontId="10" fillId="0" borderId="30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2" fontId="10" fillId="0" borderId="10" xfId="0" applyNumberFormat="1" applyFont="1" applyBorder="1">
      <alignment vertical="center"/>
    </xf>
    <xf numFmtId="42" fontId="10" fillId="0" borderId="11" xfId="0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32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0" fontId="5" fillId="0" borderId="34" xfId="0" applyFont="1" applyBorder="1" applyAlignment="1">
      <alignment horizontal="right" vertical="top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2" fontId="10" fillId="0" borderId="12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2" fontId="10" fillId="0" borderId="31" xfId="0" applyNumberFormat="1" applyFont="1" applyBorder="1">
      <alignment vertical="center"/>
    </xf>
    <xf numFmtId="42" fontId="10" fillId="0" borderId="29" xfId="0" applyNumberFormat="1" applyFont="1" applyBorder="1">
      <alignment vertical="center"/>
    </xf>
    <xf numFmtId="42" fontId="10" fillId="0" borderId="30" xfId="0" applyNumberFormat="1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42" fontId="10" fillId="0" borderId="42" xfId="0" applyNumberFormat="1" applyFont="1" applyBorder="1" applyAlignment="1">
      <alignment horizontal="left" vertical="center"/>
    </xf>
    <xf numFmtId="42" fontId="10" fillId="0" borderId="36" xfId="0" applyNumberFormat="1" applyFont="1" applyBorder="1" applyAlignment="1">
      <alignment horizontal="left" vertical="center"/>
    </xf>
    <xf numFmtId="42" fontId="10" fillId="0" borderId="47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distributed" wrapText="1"/>
    </xf>
    <xf numFmtId="0" fontId="7" fillId="0" borderId="0" xfId="0" applyFont="1" applyBorder="1" applyAlignment="1">
      <alignment vertical="distributed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J$8" lockText="1" noThreeD="1"/>
</file>

<file path=xl/ctrlProps/ctrlProp10.xml><?xml version="1.0" encoding="utf-8"?>
<formControlPr xmlns="http://schemas.microsoft.com/office/spreadsheetml/2009/9/main" objectType="CheckBox" checked="Checked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fmlaLink="$CD$8" lockText="1" noThreeD="1"/>
</file>

<file path=xl/ctrlProps/ctrlProp3.xml><?xml version="1.0" encoding="utf-8"?>
<formControlPr xmlns="http://schemas.microsoft.com/office/spreadsheetml/2009/9/main" objectType="CheckBox" fmlaLink="$CC$8" lockText="1" noThreeD="1"/>
</file>

<file path=xl/ctrlProps/ctrlProp4.xml><?xml version="1.0" encoding="utf-8"?>
<formControlPr xmlns="http://schemas.microsoft.com/office/spreadsheetml/2009/9/main" objectType="CheckBox" fmlaLink="$CD$9" lockText="1" noThreeD="1"/>
</file>

<file path=xl/ctrlProps/ctrlProp5.xml><?xml version="1.0" encoding="utf-8"?>
<formControlPr xmlns="http://schemas.microsoft.com/office/spreadsheetml/2009/9/main" objectType="CheckBox" fmlaLink="$CC$9" lockText="1" noThreeD="1"/>
</file>

<file path=xl/ctrlProps/ctrlProp6.xml><?xml version="1.0" encoding="utf-8"?>
<formControlPr xmlns="http://schemas.microsoft.com/office/spreadsheetml/2009/9/main" objectType="CheckBox" fmlaLink="$CJ$9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checked="Checked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13</xdr:row>
      <xdr:rowOff>76200</xdr:rowOff>
    </xdr:from>
    <xdr:to>
      <xdr:col>17</xdr:col>
      <xdr:colOff>685800</xdr:colOff>
      <xdr:row>13</xdr:row>
      <xdr:rowOff>285749</xdr:rowOff>
    </xdr:to>
    <xdr:sp macro="" textlink="">
      <xdr:nvSpPr>
        <xdr:cNvPr id="12" name="角丸四角形 11"/>
        <xdr:cNvSpPr/>
      </xdr:nvSpPr>
      <xdr:spPr>
        <a:xfrm>
          <a:off x="5715000" y="332422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注：３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133350</xdr:colOff>
      <xdr:row>13</xdr:row>
      <xdr:rowOff>66675</xdr:rowOff>
    </xdr:from>
    <xdr:to>
      <xdr:col>16</xdr:col>
      <xdr:colOff>514350</xdr:colOff>
      <xdr:row>13</xdr:row>
      <xdr:rowOff>276224</xdr:rowOff>
    </xdr:to>
    <xdr:sp macro="" textlink="">
      <xdr:nvSpPr>
        <xdr:cNvPr id="21" name="角丸四角形 20"/>
        <xdr:cNvSpPr/>
      </xdr:nvSpPr>
      <xdr:spPr>
        <a:xfrm>
          <a:off x="4914900" y="331470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注：２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95250</xdr:colOff>
      <xdr:row>6</xdr:row>
      <xdr:rowOff>47625</xdr:rowOff>
    </xdr:from>
    <xdr:to>
      <xdr:col>14</xdr:col>
      <xdr:colOff>295275</xdr:colOff>
      <xdr:row>6</xdr:row>
      <xdr:rowOff>257174</xdr:rowOff>
    </xdr:to>
    <xdr:sp macro="" textlink="">
      <xdr:nvSpPr>
        <xdr:cNvPr id="22" name="角丸四角形 21"/>
        <xdr:cNvSpPr/>
      </xdr:nvSpPr>
      <xdr:spPr>
        <a:xfrm>
          <a:off x="3943350" y="14287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注：１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400050</xdr:colOff>
      <xdr:row>23</xdr:row>
      <xdr:rowOff>57150</xdr:rowOff>
    </xdr:from>
    <xdr:to>
      <xdr:col>11</xdr:col>
      <xdr:colOff>190500</xdr:colOff>
      <xdr:row>23</xdr:row>
      <xdr:rowOff>266699</xdr:rowOff>
    </xdr:to>
    <xdr:sp macro="" textlink="">
      <xdr:nvSpPr>
        <xdr:cNvPr id="23" name="角丸四角形 22"/>
        <xdr:cNvSpPr/>
      </xdr:nvSpPr>
      <xdr:spPr>
        <a:xfrm>
          <a:off x="2762250" y="595312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注：４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400050</xdr:colOff>
      <xdr:row>24</xdr:row>
      <xdr:rowOff>57150</xdr:rowOff>
    </xdr:from>
    <xdr:to>
      <xdr:col>11</xdr:col>
      <xdr:colOff>190500</xdr:colOff>
      <xdr:row>24</xdr:row>
      <xdr:rowOff>266699</xdr:rowOff>
    </xdr:to>
    <xdr:sp macro="" textlink="">
      <xdr:nvSpPr>
        <xdr:cNvPr id="24" name="角丸四角形 23"/>
        <xdr:cNvSpPr/>
      </xdr:nvSpPr>
      <xdr:spPr>
        <a:xfrm>
          <a:off x="2762250" y="62674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注：５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32</xdr:row>
      <xdr:rowOff>38100</xdr:rowOff>
    </xdr:from>
    <xdr:to>
      <xdr:col>3</xdr:col>
      <xdr:colOff>466725</xdr:colOff>
      <xdr:row>32</xdr:row>
      <xdr:rowOff>247649</xdr:rowOff>
    </xdr:to>
    <xdr:sp macro="" textlink="">
      <xdr:nvSpPr>
        <xdr:cNvPr id="25" name="角丸四角形 24"/>
        <xdr:cNvSpPr/>
      </xdr:nvSpPr>
      <xdr:spPr>
        <a:xfrm>
          <a:off x="285750" y="768667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注：１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34</xdr:row>
      <xdr:rowOff>19050</xdr:rowOff>
    </xdr:from>
    <xdr:to>
      <xdr:col>3</xdr:col>
      <xdr:colOff>466725</xdr:colOff>
      <xdr:row>34</xdr:row>
      <xdr:rowOff>228599</xdr:rowOff>
    </xdr:to>
    <xdr:sp macro="" textlink="">
      <xdr:nvSpPr>
        <xdr:cNvPr id="26" name="角丸四角形 25"/>
        <xdr:cNvSpPr/>
      </xdr:nvSpPr>
      <xdr:spPr>
        <a:xfrm>
          <a:off x="285750" y="800100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注：２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37</xdr:row>
      <xdr:rowOff>19050</xdr:rowOff>
    </xdr:from>
    <xdr:to>
      <xdr:col>3</xdr:col>
      <xdr:colOff>466725</xdr:colOff>
      <xdr:row>37</xdr:row>
      <xdr:rowOff>228599</xdr:rowOff>
    </xdr:to>
    <xdr:sp macro="" textlink="">
      <xdr:nvSpPr>
        <xdr:cNvPr id="27" name="角丸四角形 26"/>
        <xdr:cNvSpPr/>
      </xdr:nvSpPr>
      <xdr:spPr>
        <a:xfrm>
          <a:off x="285750" y="84391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注：３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40</xdr:row>
      <xdr:rowOff>19050</xdr:rowOff>
    </xdr:from>
    <xdr:to>
      <xdr:col>3</xdr:col>
      <xdr:colOff>466725</xdr:colOff>
      <xdr:row>40</xdr:row>
      <xdr:rowOff>228599</xdr:rowOff>
    </xdr:to>
    <xdr:sp macro="" textlink="">
      <xdr:nvSpPr>
        <xdr:cNvPr id="28" name="角丸四角形 27"/>
        <xdr:cNvSpPr/>
      </xdr:nvSpPr>
      <xdr:spPr>
        <a:xfrm>
          <a:off x="285750" y="902017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注：４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43</xdr:row>
      <xdr:rowOff>19050</xdr:rowOff>
    </xdr:from>
    <xdr:to>
      <xdr:col>3</xdr:col>
      <xdr:colOff>466725</xdr:colOff>
      <xdr:row>43</xdr:row>
      <xdr:rowOff>228599</xdr:rowOff>
    </xdr:to>
    <xdr:sp macro="" textlink="">
      <xdr:nvSpPr>
        <xdr:cNvPr id="29" name="角丸四角形 28"/>
        <xdr:cNvSpPr/>
      </xdr:nvSpPr>
      <xdr:spPr>
        <a:xfrm>
          <a:off x="285750" y="961072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注：５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9525</xdr:rowOff>
        </xdr:from>
        <xdr:to>
          <xdr:col>14</xdr:col>
          <xdr:colOff>352425</xdr:colOff>
          <xdr:row>25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23</xdr:row>
          <xdr:rowOff>9525</xdr:rowOff>
        </xdr:from>
        <xdr:to>
          <xdr:col>14</xdr:col>
          <xdr:colOff>190500</xdr:colOff>
          <xdr:row>23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9525</xdr:rowOff>
        </xdr:from>
        <xdr:to>
          <xdr:col>14</xdr:col>
          <xdr:colOff>161925</xdr:colOff>
          <xdr:row>24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17</xdr:col>
          <xdr:colOff>333375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17</xdr:col>
          <xdr:colOff>390525</xdr:colOff>
          <xdr:row>24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9525</xdr:rowOff>
        </xdr:from>
        <xdr:to>
          <xdr:col>17</xdr:col>
          <xdr:colOff>352425</xdr:colOff>
          <xdr:row>25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13</xdr:row>
      <xdr:rowOff>76200</xdr:rowOff>
    </xdr:from>
    <xdr:to>
      <xdr:col>17</xdr:col>
      <xdr:colOff>685800</xdr:colOff>
      <xdr:row>13</xdr:row>
      <xdr:rowOff>285749</xdr:rowOff>
    </xdr:to>
    <xdr:sp macro="" textlink="">
      <xdr:nvSpPr>
        <xdr:cNvPr id="2" name="角丸四角形 1"/>
        <xdr:cNvSpPr/>
      </xdr:nvSpPr>
      <xdr:spPr>
        <a:xfrm>
          <a:off x="5753100" y="332422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注：３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133350</xdr:colOff>
      <xdr:row>13</xdr:row>
      <xdr:rowOff>66675</xdr:rowOff>
    </xdr:from>
    <xdr:to>
      <xdr:col>16</xdr:col>
      <xdr:colOff>514350</xdr:colOff>
      <xdr:row>13</xdr:row>
      <xdr:rowOff>276224</xdr:rowOff>
    </xdr:to>
    <xdr:sp macro="" textlink="">
      <xdr:nvSpPr>
        <xdr:cNvPr id="3" name="角丸四角形 2"/>
        <xdr:cNvSpPr/>
      </xdr:nvSpPr>
      <xdr:spPr>
        <a:xfrm>
          <a:off x="4953000" y="331470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注：２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95250</xdr:colOff>
      <xdr:row>6</xdr:row>
      <xdr:rowOff>47625</xdr:rowOff>
    </xdr:from>
    <xdr:to>
      <xdr:col>14</xdr:col>
      <xdr:colOff>295275</xdr:colOff>
      <xdr:row>6</xdr:row>
      <xdr:rowOff>257174</xdr:rowOff>
    </xdr:to>
    <xdr:sp macro="" textlink="">
      <xdr:nvSpPr>
        <xdr:cNvPr id="4" name="角丸四角形 3"/>
        <xdr:cNvSpPr/>
      </xdr:nvSpPr>
      <xdr:spPr>
        <a:xfrm>
          <a:off x="4095750" y="14287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注：１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400050</xdr:colOff>
      <xdr:row>23</xdr:row>
      <xdr:rowOff>57150</xdr:rowOff>
    </xdr:from>
    <xdr:to>
      <xdr:col>11</xdr:col>
      <xdr:colOff>190500</xdr:colOff>
      <xdr:row>23</xdr:row>
      <xdr:rowOff>266699</xdr:rowOff>
    </xdr:to>
    <xdr:sp macro="" textlink="">
      <xdr:nvSpPr>
        <xdr:cNvPr id="5" name="角丸四角形 4"/>
        <xdr:cNvSpPr/>
      </xdr:nvSpPr>
      <xdr:spPr>
        <a:xfrm>
          <a:off x="2762250" y="595312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注：４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400050</xdr:colOff>
      <xdr:row>24</xdr:row>
      <xdr:rowOff>57150</xdr:rowOff>
    </xdr:from>
    <xdr:to>
      <xdr:col>11</xdr:col>
      <xdr:colOff>190500</xdr:colOff>
      <xdr:row>24</xdr:row>
      <xdr:rowOff>266699</xdr:rowOff>
    </xdr:to>
    <xdr:sp macro="" textlink="">
      <xdr:nvSpPr>
        <xdr:cNvPr id="6" name="角丸四角形 5"/>
        <xdr:cNvSpPr/>
      </xdr:nvSpPr>
      <xdr:spPr>
        <a:xfrm>
          <a:off x="2762250" y="62674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注：５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32</xdr:row>
      <xdr:rowOff>38100</xdr:rowOff>
    </xdr:from>
    <xdr:to>
      <xdr:col>3</xdr:col>
      <xdr:colOff>466725</xdr:colOff>
      <xdr:row>32</xdr:row>
      <xdr:rowOff>247649</xdr:rowOff>
    </xdr:to>
    <xdr:sp macro="" textlink="">
      <xdr:nvSpPr>
        <xdr:cNvPr id="7" name="角丸四角形 6"/>
        <xdr:cNvSpPr/>
      </xdr:nvSpPr>
      <xdr:spPr>
        <a:xfrm>
          <a:off x="285750" y="772477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注：１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34</xdr:row>
      <xdr:rowOff>19050</xdr:rowOff>
    </xdr:from>
    <xdr:to>
      <xdr:col>3</xdr:col>
      <xdr:colOff>466725</xdr:colOff>
      <xdr:row>34</xdr:row>
      <xdr:rowOff>228599</xdr:rowOff>
    </xdr:to>
    <xdr:sp macro="" textlink="">
      <xdr:nvSpPr>
        <xdr:cNvPr id="8" name="角丸四角形 7"/>
        <xdr:cNvSpPr/>
      </xdr:nvSpPr>
      <xdr:spPr>
        <a:xfrm>
          <a:off x="285750" y="807720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注：２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37</xdr:row>
      <xdr:rowOff>19050</xdr:rowOff>
    </xdr:from>
    <xdr:to>
      <xdr:col>3</xdr:col>
      <xdr:colOff>466725</xdr:colOff>
      <xdr:row>37</xdr:row>
      <xdr:rowOff>228599</xdr:rowOff>
    </xdr:to>
    <xdr:sp macro="" textlink="">
      <xdr:nvSpPr>
        <xdr:cNvPr id="9" name="角丸四角形 8"/>
        <xdr:cNvSpPr/>
      </xdr:nvSpPr>
      <xdr:spPr>
        <a:xfrm>
          <a:off x="285750" y="851535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注：３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40</xdr:row>
      <xdr:rowOff>19050</xdr:rowOff>
    </xdr:from>
    <xdr:to>
      <xdr:col>3</xdr:col>
      <xdr:colOff>466725</xdr:colOff>
      <xdr:row>40</xdr:row>
      <xdr:rowOff>228599</xdr:rowOff>
    </xdr:to>
    <xdr:sp macro="" textlink="">
      <xdr:nvSpPr>
        <xdr:cNvPr id="10" name="角丸四角形 9"/>
        <xdr:cNvSpPr/>
      </xdr:nvSpPr>
      <xdr:spPr>
        <a:xfrm>
          <a:off x="285750" y="9134475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注：４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</xdr:colOff>
      <xdr:row>43</xdr:row>
      <xdr:rowOff>19050</xdr:rowOff>
    </xdr:from>
    <xdr:to>
      <xdr:col>3</xdr:col>
      <xdr:colOff>466725</xdr:colOff>
      <xdr:row>43</xdr:row>
      <xdr:rowOff>228599</xdr:rowOff>
    </xdr:to>
    <xdr:sp macro="" textlink="">
      <xdr:nvSpPr>
        <xdr:cNvPr id="11" name="角丸四角形 10"/>
        <xdr:cNvSpPr/>
      </xdr:nvSpPr>
      <xdr:spPr>
        <a:xfrm>
          <a:off x="285750" y="9715500"/>
          <a:ext cx="609600" cy="2095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注：５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266700</xdr:rowOff>
        </xdr:from>
        <xdr:to>
          <xdr:col>14</xdr:col>
          <xdr:colOff>352425</xdr:colOff>
          <xdr:row>26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22</xdr:row>
          <xdr:rowOff>219075</xdr:rowOff>
        </xdr:from>
        <xdr:to>
          <xdr:col>14</xdr:col>
          <xdr:colOff>190500</xdr:colOff>
          <xdr:row>24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257175</xdr:rowOff>
        </xdr:from>
        <xdr:to>
          <xdr:col>14</xdr:col>
          <xdr:colOff>161925</xdr:colOff>
          <xdr:row>25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228600</xdr:rowOff>
        </xdr:from>
        <xdr:to>
          <xdr:col>17</xdr:col>
          <xdr:colOff>333375</xdr:colOff>
          <xdr:row>24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257175</xdr:rowOff>
        </xdr:from>
        <xdr:to>
          <xdr:col>17</xdr:col>
          <xdr:colOff>390525</xdr:colOff>
          <xdr:row>25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266700</xdr:rowOff>
        </xdr:from>
        <xdr:to>
          <xdr:col>17</xdr:col>
          <xdr:colOff>352425</xdr:colOff>
          <xdr:row>26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215900</xdr:colOff>
      <xdr:row>3</xdr:row>
      <xdr:rowOff>53975</xdr:rowOff>
    </xdr:from>
    <xdr:to>
      <xdr:col>19</xdr:col>
      <xdr:colOff>44450</xdr:colOff>
      <xdr:row>5</xdr:row>
      <xdr:rowOff>228600</xdr:rowOff>
    </xdr:to>
    <xdr:sp macro="" textlink="">
      <xdr:nvSpPr>
        <xdr:cNvPr id="12" name="角丸四角形 11"/>
        <xdr:cNvSpPr/>
      </xdr:nvSpPr>
      <xdr:spPr>
        <a:xfrm>
          <a:off x="5280025" y="720725"/>
          <a:ext cx="1336675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241300</xdr:colOff>
      <xdr:row>49</xdr:row>
      <xdr:rowOff>47625</xdr:rowOff>
    </xdr:from>
    <xdr:to>
      <xdr:col>19</xdr:col>
      <xdr:colOff>69850</xdr:colOff>
      <xdr:row>52</xdr:row>
      <xdr:rowOff>19050</xdr:rowOff>
    </xdr:to>
    <xdr:sp macro="" textlink="">
      <xdr:nvSpPr>
        <xdr:cNvPr id="20" name="角丸四角形 19"/>
        <xdr:cNvSpPr/>
      </xdr:nvSpPr>
      <xdr:spPr>
        <a:xfrm>
          <a:off x="5305425" y="10842625"/>
          <a:ext cx="13366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13</xdr:col>
      <xdr:colOff>133350</xdr:colOff>
      <xdr:row>16</xdr:row>
      <xdr:rowOff>19050</xdr:rowOff>
    </xdr:from>
    <xdr:to>
      <xdr:col>14</xdr:col>
      <xdr:colOff>9525</xdr:colOff>
      <xdr:row>16</xdr:row>
      <xdr:rowOff>257175</xdr:rowOff>
    </xdr:to>
    <xdr:sp macro="" textlink="">
      <xdr:nvSpPr>
        <xdr:cNvPr id="13" name="円/楕円 12"/>
        <xdr:cNvSpPr/>
      </xdr:nvSpPr>
      <xdr:spPr>
        <a:xfrm>
          <a:off x="4133850" y="39814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142875</xdr:colOff>
      <xdr:row>16</xdr:row>
      <xdr:rowOff>19050</xdr:rowOff>
    </xdr:from>
    <xdr:to>
      <xdr:col>16</xdr:col>
      <xdr:colOff>200025</xdr:colOff>
      <xdr:row>16</xdr:row>
      <xdr:rowOff>257175</xdr:rowOff>
    </xdr:to>
    <xdr:sp macro="" textlink="">
      <xdr:nvSpPr>
        <xdr:cNvPr id="23" name="円/楕円 22"/>
        <xdr:cNvSpPr/>
      </xdr:nvSpPr>
      <xdr:spPr>
        <a:xfrm>
          <a:off x="4962525" y="39814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16</xdr:row>
      <xdr:rowOff>9525</xdr:rowOff>
    </xdr:from>
    <xdr:to>
      <xdr:col>17</xdr:col>
      <xdr:colOff>371474</xdr:colOff>
      <xdr:row>16</xdr:row>
      <xdr:rowOff>266700</xdr:rowOff>
    </xdr:to>
    <xdr:sp macro="" textlink="">
      <xdr:nvSpPr>
        <xdr:cNvPr id="24" name="円/楕円 23"/>
        <xdr:cNvSpPr/>
      </xdr:nvSpPr>
      <xdr:spPr>
        <a:xfrm>
          <a:off x="5676899" y="3971925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17</xdr:row>
      <xdr:rowOff>19050</xdr:rowOff>
    </xdr:from>
    <xdr:to>
      <xdr:col>14</xdr:col>
      <xdr:colOff>9525</xdr:colOff>
      <xdr:row>17</xdr:row>
      <xdr:rowOff>257175</xdr:rowOff>
    </xdr:to>
    <xdr:sp macro="" textlink="">
      <xdr:nvSpPr>
        <xdr:cNvPr id="25" name="円/楕円 24"/>
        <xdr:cNvSpPr/>
      </xdr:nvSpPr>
      <xdr:spPr>
        <a:xfrm>
          <a:off x="4133850" y="39814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17</xdr:row>
      <xdr:rowOff>19050</xdr:rowOff>
    </xdr:from>
    <xdr:to>
      <xdr:col>16</xdr:col>
      <xdr:colOff>476250</xdr:colOff>
      <xdr:row>17</xdr:row>
      <xdr:rowOff>257175</xdr:rowOff>
    </xdr:to>
    <xdr:sp macro="" textlink="">
      <xdr:nvSpPr>
        <xdr:cNvPr id="26" name="円/楕円 25"/>
        <xdr:cNvSpPr/>
      </xdr:nvSpPr>
      <xdr:spPr>
        <a:xfrm>
          <a:off x="5238750" y="4257675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17</xdr:row>
      <xdr:rowOff>9525</xdr:rowOff>
    </xdr:from>
    <xdr:to>
      <xdr:col>17</xdr:col>
      <xdr:colOff>371474</xdr:colOff>
      <xdr:row>17</xdr:row>
      <xdr:rowOff>266700</xdr:rowOff>
    </xdr:to>
    <xdr:sp macro="" textlink="">
      <xdr:nvSpPr>
        <xdr:cNvPr id="27" name="円/楕円 26"/>
        <xdr:cNvSpPr/>
      </xdr:nvSpPr>
      <xdr:spPr>
        <a:xfrm>
          <a:off x="5676899" y="3971925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18</xdr:row>
      <xdr:rowOff>19050</xdr:rowOff>
    </xdr:from>
    <xdr:to>
      <xdr:col>14</xdr:col>
      <xdr:colOff>9525</xdr:colOff>
      <xdr:row>18</xdr:row>
      <xdr:rowOff>257175</xdr:rowOff>
    </xdr:to>
    <xdr:sp macro="" textlink="">
      <xdr:nvSpPr>
        <xdr:cNvPr id="28" name="円/楕円 27"/>
        <xdr:cNvSpPr/>
      </xdr:nvSpPr>
      <xdr:spPr>
        <a:xfrm>
          <a:off x="4133850" y="4257675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18</xdr:row>
      <xdr:rowOff>19050</xdr:rowOff>
    </xdr:from>
    <xdr:to>
      <xdr:col>16</xdr:col>
      <xdr:colOff>476250</xdr:colOff>
      <xdr:row>18</xdr:row>
      <xdr:rowOff>257175</xdr:rowOff>
    </xdr:to>
    <xdr:sp macro="" textlink="">
      <xdr:nvSpPr>
        <xdr:cNvPr id="29" name="円/楕円 28"/>
        <xdr:cNvSpPr/>
      </xdr:nvSpPr>
      <xdr:spPr>
        <a:xfrm>
          <a:off x="5238750" y="453390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18</xdr:row>
      <xdr:rowOff>9525</xdr:rowOff>
    </xdr:from>
    <xdr:to>
      <xdr:col>17</xdr:col>
      <xdr:colOff>371474</xdr:colOff>
      <xdr:row>18</xdr:row>
      <xdr:rowOff>266700</xdr:rowOff>
    </xdr:to>
    <xdr:sp macro="" textlink="">
      <xdr:nvSpPr>
        <xdr:cNvPr id="30" name="円/楕円 29"/>
        <xdr:cNvSpPr/>
      </xdr:nvSpPr>
      <xdr:spPr>
        <a:xfrm>
          <a:off x="5676899" y="4248150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390525</xdr:colOff>
      <xdr:row>19</xdr:row>
      <xdr:rowOff>19050</xdr:rowOff>
    </xdr:from>
    <xdr:to>
      <xdr:col>14</xdr:col>
      <xdr:colOff>266700</xdr:colOff>
      <xdr:row>19</xdr:row>
      <xdr:rowOff>257175</xdr:rowOff>
    </xdr:to>
    <xdr:sp macro="" textlink="">
      <xdr:nvSpPr>
        <xdr:cNvPr id="31" name="円/楕円 30"/>
        <xdr:cNvSpPr/>
      </xdr:nvSpPr>
      <xdr:spPr>
        <a:xfrm>
          <a:off x="4391025" y="4810125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19</xdr:row>
      <xdr:rowOff>19050</xdr:rowOff>
    </xdr:from>
    <xdr:to>
      <xdr:col>16</xdr:col>
      <xdr:colOff>476250</xdr:colOff>
      <xdr:row>19</xdr:row>
      <xdr:rowOff>257175</xdr:rowOff>
    </xdr:to>
    <xdr:sp macro="" textlink="">
      <xdr:nvSpPr>
        <xdr:cNvPr id="32" name="円/楕円 31"/>
        <xdr:cNvSpPr/>
      </xdr:nvSpPr>
      <xdr:spPr>
        <a:xfrm>
          <a:off x="5238750" y="4810125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19</xdr:row>
      <xdr:rowOff>9525</xdr:rowOff>
    </xdr:from>
    <xdr:to>
      <xdr:col>17</xdr:col>
      <xdr:colOff>371474</xdr:colOff>
      <xdr:row>19</xdr:row>
      <xdr:rowOff>266700</xdr:rowOff>
    </xdr:to>
    <xdr:sp macro="" textlink="">
      <xdr:nvSpPr>
        <xdr:cNvPr id="33" name="円/楕円 32"/>
        <xdr:cNvSpPr/>
      </xdr:nvSpPr>
      <xdr:spPr>
        <a:xfrm>
          <a:off x="5676899" y="4524375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390525</xdr:colOff>
      <xdr:row>20</xdr:row>
      <xdr:rowOff>19050</xdr:rowOff>
    </xdr:from>
    <xdr:to>
      <xdr:col>14</xdr:col>
      <xdr:colOff>266700</xdr:colOff>
      <xdr:row>20</xdr:row>
      <xdr:rowOff>257175</xdr:rowOff>
    </xdr:to>
    <xdr:sp macro="" textlink="">
      <xdr:nvSpPr>
        <xdr:cNvPr id="34" name="円/楕円 33"/>
        <xdr:cNvSpPr/>
      </xdr:nvSpPr>
      <xdr:spPr>
        <a:xfrm>
          <a:off x="4391025" y="50863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20</xdr:row>
      <xdr:rowOff>19050</xdr:rowOff>
    </xdr:from>
    <xdr:to>
      <xdr:col>16</xdr:col>
      <xdr:colOff>476250</xdr:colOff>
      <xdr:row>20</xdr:row>
      <xdr:rowOff>257175</xdr:rowOff>
    </xdr:to>
    <xdr:sp macro="" textlink="">
      <xdr:nvSpPr>
        <xdr:cNvPr id="35" name="円/楕円 34"/>
        <xdr:cNvSpPr/>
      </xdr:nvSpPr>
      <xdr:spPr>
        <a:xfrm>
          <a:off x="5238750" y="50863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20</xdr:row>
      <xdr:rowOff>9525</xdr:rowOff>
    </xdr:from>
    <xdr:to>
      <xdr:col>17</xdr:col>
      <xdr:colOff>371474</xdr:colOff>
      <xdr:row>20</xdr:row>
      <xdr:rowOff>266700</xdr:rowOff>
    </xdr:to>
    <xdr:sp macro="" textlink="">
      <xdr:nvSpPr>
        <xdr:cNvPr id="36" name="円/楕円 35"/>
        <xdr:cNvSpPr/>
      </xdr:nvSpPr>
      <xdr:spPr>
        <a:xfrm>
          <a:off x="5676899" y="4800600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21</xdr:row>
      <xdr:rowOff>19050</xdr:rowOff>
    </xdr:from>
    <xdr:to>
      <xdr:col>14</xdr:col>
      <xdr:colOff>9525</xdr:colOff>
      <xdr:row>21</xdr:row>
      <xdr:rowOff>257175</xdr:rowOff>
    </xdr:to>
    <xdr:sp macro="" textlink="">
      <xdr:nvSpPr>
        <xdr:cNvPr id="37" name="円/楕円 36"/>
        <xdr:cNvSpPr/>
      </xdr:nvSpPr>
      <xdr:spPr>
        <a:xfrm>
          <a:off x="4133850" y="508635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21</xdr:row>
      <xdr:rowOff>19050</xdr:rowOff>
    </xdr:from>
    <xdr:to>
      <xdr:col>16</xdr:col>
      <xdr:colOff>476250</xdr:colOff>
      <xdr:row>21</xdr:row>
      <xdr:rowOff>257175</xdr:rowOff>
    </xdr:to>
    <xdr:sp macro="" textlink="">
      <xdr:nvSpPr>
        <xdr:cNvPr id="38" name="円/楕円 37"/>
        <xdr:cNvSpPr/>
      </xdr:nvSpPr>
      <xdr:spPr>
        <a:xfrm>
          <a:off x="5238750" y="5362575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21</xdr:row>
      <xdr:rowOff>9525</xdr:rowOff>
    </xdr:from>
    <xdr:to>
      <xdr:col>17</xdr:col>
      <xdr:colOff>371474</xdr:colOff>
      <xdr:row>21</xdr:row>
      <xdr:rowOff>266700</xdr:rowOff>
    </xdr:to>
    <xdr:sp macro="" textlink="">
      <xdr:nvSpPr>
        <xdr:cNvPr id="39" name="円/楕円 38"/>
        <xdr:cNvSpPr/>
      </xdr:nvSpPr>
      <xdr:spPr>
        <a:xfrm>
          <a:off x="5676899" y="5076825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381000</xdr:colOff>
      <xdr:row>22</xdr:row>
      <xdr:rowOff>19050</xdr:rowOff>
    </xdr:from>
    <xdr:to>
      <xdr:col>14</xdr:col>
      <xdr:colOff>257175</xdr:colOff>
      <xdr:row>22</xdr:row>
      <xdr:rowOff>257175</xdr:rowOff>
    </xdr:to>
    <xdr:sp macro="" textlink="">
      <xdr:nvSpPr>
        <xdr:cNvPr id="40" name="円/楕円 39"/>
        <xdr:cNvSpPr/>
      </xdr:nvSpPr>
      <xdr:spPr>
        <a:xfrm>
          <a:off x="4381500" y="563880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190500</xdr:colOff>
      <xdr:row>22</xdr:row>
      <xdr:rowOff>19050</xdr:rowOff>
    </xdr:from>
    <xdr:to>
      <xdr:col>16</xdr:col>
      <xdr:colOff>476250</xdr:colOff>
      <xdr:row>22</xdr:row>
      <xdr:rowOff>257175</xdr:rowOff>
    </xdr:to>
    <xdr:sp macro="" textlink="">
      <xdr:nvSpPr>
        <xdr:cNvPr id="41" name="円/楕円 40"/>
        <xdr:cNvSpPr/>
      </xdr:nvSpPr>
      <xdr:spPr>
        <a:xfrm>
          <a:off x="5238750" y="5638800"/>
          <a:ext cx="2857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628649</xdr:colOff>
      <xdr:row>22</xdr:row>
      <xdr:rowOff>9525</xdr:rowOff>
    </xdr:from>
    <xdr:to>
      <xdr:col>17</xdr:col>
      <xdr:colOff>371474</xdr:colOff>
      <xdr:row>22</xdr:row>
      <xdr:rowOff>266700</xdr:rowOff>
    </xdr:to>
    <xdr:sp macro="" textlink="">
      <xdr:nvSpPr>
        <xdr:cNvPr id="42" name="円/楕円 41"/>
        <xdr:cNvSpPr/>
      </xdr:nvSpPr>
      <xdr:spPr>
        <a:xfrm>
          <a:off x="5676899" y="5353050"/>
          <a:ext cx="371475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333376</xdr:colOff>
      <xdr:row>5</xdr:row>
      <xdr:rowOff>38100</xdr:rowOff>
    </xdr:from>
    <xdr:to>
      <xdr:col>13</xdr:col>
      <xdr:colOff>133351</xdr:colOff>
      <xdr:row>5</xdr:row>
      <xdr:rowOff>276225</xdr:rowOff>
    </xdr:to>
    <xdr:sp macro="" textlink="">
      <xdr:nvSpPr>
        <xdr:cNvPr id="14" name="線吹き出し 2 (枠付き) 13"/>
        <xdr:cNvSpPr/>
      </xdr:nvSpPr>
      <xdr:spPr>
        <a:xfrm>
          <a:off x="3105151" y="1104900"/>
          <a:ext cx="1028700" cy="238125"/>
        </a:xfrm>
        <a:prstGeom prst="borderCallout2">
          <a:avLst>
            <a:gd name="adj1" fmla="val 48480"/>
            <a:gd name="adj2" fmla="val -185"/>
            <a:gd name="adj3" fmla="val 48480"/>
            <a:gd name="adj4" fmla="val -16667"/>
            <a:gd name="adj5" fmla="val 49365"/>
            <a:gd name="adj6" fmla="val -26667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0070C0"/>
              </a:solidFill>
            </a:rPr>
            <a:t>10</a:t>
          </a:r>
          <a:r>
            <a:rPr kumimoji="1" lang="ja-JP" altLang="en-US" sz="1100">
              <a:solidFill>
                <a:srgbClr val="0070C0"/>
              </a:solidFill>
            </a:rPr>
            <a:t>文字以内</a:t>
          </a:r>
        </a:p>
      </xdr:txBody>
    </xdr:sp>
    <xdr:clientData/>
  </xdr:twoCellAnchor>
  <xdr:twoCellAnchor>
    <xdr:from>
      <xdr:col>16</xdr:col>
      <xdr:colOff>152400</xdr:colOff>
      <xdr:row>10</xdr:row>
      <xdr:rowOff>28575</xdr:rowOff>
    </xdr:from>
    <xdr:to>
      <xdr:col>17</xdr:col>
      <xdr:colOff>552450</xdr:colOff>
      <xdr:row>11</xdr:row>
      <xdr:rowOff>38100</xdr:rowOff>
    </xdr:to>
    <xdr:sp macro="" textlink="">
      <xdr:nvSpPr>
        <xdr:cNvPr id="44" name="線吹き出し 2 (枠付き) 43"/>
        <xdr:cNvSpPr/>
      </xdr:nvSpPr>
      <xdr:spPr>
        <a:xfrm>
          <a:off x="5200650" y="2457450"/>
          <a:ext cx="1028700" cy="238125"/>
        </a:xfrm>
        <a:prstGeom prst="borderCallout2">
          <a:avLst>
            <a:gd name="adj1" fmla="val 48480"/>
            <a:gd name="adj2" fmla="val -185"/>
            <a:gd name="adj3" fmla="val 48480"/>
            <a:gd name="adj4" fmla="val -16667"/>
            <a:gd name="adj5" fmla="val 77365"/>
            <a:gd name="adj6" fmla="val -26667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ハイフン無し</a:t>
          </a:r>
        </a:p>
      </xdr:txBody>
    </xdr:sp>
    <xdr:clientData/>
  </xdr:twoCellAnchor>
  <xdr:twoCellAnchor>
    <xdr:from>
      <xdr:col>2</xdr:col>
      <xdr:colOff>85725</xdr:colOff>
      <xdr:row>10</xdr:row>
      <xdr:rowOff>47625</xdr:rowOff>
    </xdr:from>
    <xdr:to>
      <xdr:col>5</xdr:col>
      <xdr:colOff>38100</xdr:colOff>
      <xdr:row>11</xdr:row>
      <xdr:rowOff>57150</xdr:rowOff>
    </xdr:to>
    <xdr:sp macro="" textlink="">
      <xdr:nvSpPr>
        <xdr:cNvPr id="47" name="線吹き出し 2 (枠付き) 46"/>
        <xdr:cNvSpPr/>
      </xdr:nvSpPr>
      <xdr:spPr>
        <a:xfrm flipH="1">
          <a:off x="304800" y="2476500"/>
          <a:ext cx="1038225" cy="238125"/>
        </a:xfrm>
        <a:prstGeom prst="borderCallout2">
          <a:avLst>
            <a:gd name="adj1" fmla="val 48480"/>
            <a:gd name="adj2" fmla="val -185"/>
            <a:gd name="adj3" fmla="val 48480"/>
            <a:gd name="adj4" fmla="val -16667"/>
            <a:gd name="adj5" fmla="val 89365"/>
            <a:gd name="adj6" fmla="val -22997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ハイフン無し</a:t>
          </a:r>
        </a:p>
      </xdr:txBody>
    </xdr:sp>
    <xdr:clientData/>
  </xdr:twoCellAnchor>
  <xdr:twoCellAnchor>
    <xdr:from>
      <xdr:col>3</xdr:col>
      <xdr:colOff>238125</xdr:colOff>
      <xdr:row>71</xdr:row>
      <xdr:rowOff>247651</xdr:rowOff>
    </xdr:from>
    <xdr:to>
      <xdr:col>8</xdr:col>
      <xdr:colOff>76200</xdr:colOff>
      <xdr:row>73</xdr:row>
      <xdr:rowOff>19050</xdr:rowOff>
    </xdr:to>
    <xdr:sp macro="" textlink="">
      <xdr:nvSpPr>
        <xdr:cNvPr id="49" name="線吹き出し 2 (枠付き) 48"/>
        <xdr:cNvSpPr/>
      </xdr:nvSpPr>
      <xdr:spPr>
        <a:xfrm>
          <a:off x="666750" y="15392401"/>
          <a:ext cx="1552575" cy="200024"/>
        </a:xfrm>
        <a:prstGeom prst="borderCallout2">
          <a:avLst>
            <a:gd name="adj1" fmla="val 48480"/>
            <a:gd name="adj2" fmla="val -185"/>
            <a:gd name="adj3" fmla="val 48480"/>
            <a:gd name="adj4" fmla="val -5650"/>
            <a:gd name="adj5" fmla="val 89175"/>
            <a:gd name="adj6" fmla="val -14815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協力いただける場合は○を</a:t>
          </a:r>
        </a:p>
      </xdr:txBody>
    </xdr:sp>
    <xdr:clientData/>
  </xdr:twoCellAnchor>
  <xdr:twoCellAnchor>
    <xdr:from>
      <xdr:col>3</xdr:col>
      <xdr:colOff>200025</xdr:colOff>
      <xdr:row>65</xdr:row>
      <xdr:rowOff>171450</xdr:rowOff>
    </xdr:from>
    <xdr:to>
      <xdr:col>8</xdr:col>
      <xdr:colOff>38100</xdr:colOff>
      <xdr:row>67</xdr:row>
      <xdr:rowOff>19049</xdr:rowOff>
    </xdr:to>
    <xdr:sp macro="" textlink="">
      <xdr:nvSpPr>
        <xdr:cNvPr id="51" name="線吹き出し 2 (枠付き) 50"/>
        <xdr:cNvSpPr/>
      </xdr:nvSpPr>
      <xdr:spPr>
        <a:xfrm>
          <a:off x="628650" y="14173200"/>
          <a:ext cx="1552575" cy="200024"/>
        </a:xfrm>
        <a:prstGeom prst="borderCallout2">
          <a:avLst>
            <a:gd name="adj1" fmla="val 48480"/>
            <a:gd name="adj2" fmla="val -185"/>
            <a:gd name="adj3" fmla="val 48480"/>
            <a:gd name="adj4" fmla="val -5650"/>
            <a:gd name="adj5" fmla="val 89175"/>
            <a:gd name="adj6" fmla="val -14815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協力いただける場合は○を</a:t>
          </a:r>
        </a:p>
      </xdr:txBody>
    </xdr:sp>
    <xdr:clientData/>
  </xdr:twoCellAnchor>
  <xdr:twoCellAnchor>
    <xdr:from>
      <xdr:col>0</xdr:col>
      <xdr:colOff>38099</xdr:colOff>
      <xdr:row>44</xdr:row>
      <xdr:rowOff>85724</xdr:rowOff>
    </xdr:from>
    <xdr:to>
      <xdr:col>4</xdr:col>
      <xdr:colOff>66674</xdr:colOff>
      <xdr:row>46</xdr:row>
      <xdr:rowOff>76200</xdr:rowOff>
    </xdr:to>
    <xdr:sp macro="" textlink="">
      <xdr:nvSpPr>
        <xdr:cNvPr id="53" name="線吹き出し 2 (枠付き) 52"/>
        <xdr:cNvSpPr/>
      </xdr:nvSpPr>
      <xdr:spPr>
        <a:xfrm flipH="1">
          <a:off x="38099" y="10029824"/>
          <a:ext cx="971550" cy="257176"/>
        </a:xfrm>
        <a:prstGeom prst="borderCallout2">
          <a:avLst>
            <a:gd name="adj1" fmla="val 48480"/>
            <a:gd name="adj2" fmla="val -185"/>
            <a:gd name="adj3" fmla="val 48480"/>
            <a:gd name="adj4" fmla="val -5650"/>
            <a:gd name="adj5" fmla="val 188879"/>
            <a:gd name="adj6" fmla="val -15725"/>
          </a:avLst>
        </a:prstGeom>
        <a:solidFill>
          <a:schemeClr val="accent4">
            <a:lumMod val="20000"/>
            <a:lumOff val="80000"/>
          </a:schemeClr>
        </a:solidFill>
        <a:ln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70C0"/>
              </a:solidFill>
            </a:rPr>
            <a:t>必ず○</a:t>
          </a:r>
          <a:r>
            <a:rPr kumimoji="1" lang="en-US" altLang="ja-JP" sz="900">
              <a:solidFill>
                <a:srgbClr val="0070C0"/>
              </a:solidFill>
            </a:rPr>
            <a:t>or</a:t>
          </a:r>
          <a:r>
            <a:rPr kumimoji="1" lang="ja-JP" altLang="en-US" sz="900">
              <a:solidFill>
                <a:srgbClr val="0070C0"/>
              </a:solidFill>
            </a:rPr>
            <a:t> レ 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L111"/>
  <sheetViews>
    <sheetView tabSelected="1" view="pageBreakPreview" zoomScaleNormal="100" zoomScaleSheetLayoutView="100" workbookViewId="0">
      <selection activeCell="G14" sqref="G14:O14"/>
    </sheetView>
  </sheetViews>
  <sheetFormatPr defaultRowHeight="13.5" x14ac:dyDescent="0.15"/>
  <cols>
    <col min="1" max="1" width="2" style="1" customWidth="1"/>
    <col min="2" max="2" width="0.875" style="1" customWidth="1"/>
    <col min="3" max="3" width="2.75" style="1" customWidth="1"/>
    <col min="4" max="4" width="6.75" style="1" customWidth="1"/>
    <col min="5" max="5" width="4.75" style="1" customWidth="1"/>
    <col min="6" max="6" width="0.875" style="1" customWidth="1"/>
    <col min="7" max="7" width="3.75" style="1" customWidth="1"/>
    <col min="8" max="8" width="6.375" style="1" customWidth="1"/>
    <col min="9" max="9" width="2.875" style="1" customWidth="1"/>
    <col min="10" max="15" width="5.375" style="1" customWidth="1"/>
    <col min="16" max="16" width="3" style="1" customWidth="1"/>
    <col min="17" max="17" width="8.25" style="1" customWidth="1"/>
    <col min="18" max="18" width="10.125" style="1" customWidth="1"/>
    <col min="19" max="19" width="1.25" style="1" customWidth="1"/>
    <col min="20" max="20" width="1.875" style="1" customWidth="1"/>
    <col min="21" max="21" width="1.375" style="1" customWidth="1"/>
    <col min="22" max="22" width="3.25" style="1" customWidth="1"/>
    <col min="23" max="23" width="60.125" style="1" customWidth="1"/>
    <col min="24" max="24" width="34.25" style="1" customWidth="1"/>
    <col min="25" max="25" width="22.375" style="1" customWidth="1"/>
    <col min="26" max="26" width="11.25" style="1" customWidth="1"/>
    <col min="27" max="27" width="6.875" style="1" customWidth="1"/>
    <col min="28" max="28" width="5.5" style="1" customWidth="1"/>
    <col min="29" max="29" width="11.875" style="1" customWidth="1"/>
    <col min="30" max="30" width="1.25" style="1" customWidth="1"/>
    <col min="31" max="31" width="9.125" style="1" customWidth="1"/>
    <col min="32" max="32" width="26" style="1" customWidth="1"/>
    <col min="33" max="33" width="23.875" style="1" customWidth="1"/>
    <col min="34" max="36" width="5.625" style="1" customWidth="1"/>
    <col min="37" max="37" width="17.125" style="1" customWidth="1"/>
    <col min="38" max="38" width="13" style="1" customWidth="1"/>
    <col min="39" max="39" width="14.375" style="1" customWidth="1"/>
    <col min="40" max="40" width="12.25" style="1" customWidth="1"/>
    <col min="41" max="43" width="1.625" style="1" customWidth="1"/>
    <col min="44" max="45" width="9" style="1"/>
    <col min="46" max="49" width="4.625" style="1" customWidth="1"/>
    <col min="50" max="50" width="11.75" style="1" customWidth="1"/>
    <col min="51" max="54" width="4.625" style="1" customWidth="1"/>
    <col min="55" max="55" width="11.25" style="1" customWidth="1"/>
    <col min="56" max="59" width="4.625" style="1" customWidth="1"/>
    <col min="60" max="60" width="12.5" style="1" customWidth="1"/>
    <col min="61" max="64" width="4.625" style="1" customWidth="1"/>
    <col min="65" max="65" width="11.25" style="1" customWidth="1"/>
    <col min="66" max="69" width="4.625" style="1" customWidth="1"/>
    <col min="70" max="70" width="11.375" style="1" customWidth="1"/>
    <col min="71" max="74" width="4.625" style="1" customWidth="1"/>
    <col min="75" max="75" width="11.625" style="1" customWidth="1"/>
    <col min="76" max="80" width="4.625" style="1" customWidth="1"/>
    <col min="81" max="82" width="9.625" style="1" customWidth="1"/>
    <col min="83" max="85" width="6.625" style="1" customWidth="1"/>
    <col min="86" max="16384" width="9" style="1"/>
  </cols>
  <sheetData>
    <row r="1" spans="1:9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8"/>
      <c r="CD1" s="1" t="b">
        <v>1</v>
      </c>
    </row>
    <row r="2" spans="1:90" ht="21" x14ac:dyDescent="0.15">
      <c r="A2" s="10"/>
      <c r="B2" s="102" t="s">
        <v>188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"/>
      <c r="T2" s="10"/>
      <c r="V2" s="56" t="s">
        <v>118</v>
      </c>
      <c r="W2" s="56"/>
      <c r="AA2" s="60" t="s">
        <v>150</v>
      </c>
      <c r="AB2" s="60" t="s">
        <v>120</v>
      </c>
      <c r="AC2" s="191" t="s">
        <v>121</v>
      </c>
      <c r="AD2" s="193"/>
      <c r="AE2" s="60" t="s">
        <v>122</v>
      </c>
      <c r="AF2" s="60" t="s">
        <v>123</v>
      </c>
      <c r="AG2" s="60" t="s">
        <v>124</v>
      </c>
      <c r="AH2" s="191" t="s">
        <v>125</v>
      </c>
      <c r="AI2" s="192"/>
      <c r="AJ2" s="193"/>
      <c r="AK2" s="60" t="s">
        <v>126</v>
      </c>
      <c r="AL2" s="60" t="s">
        <v>127</v>
      </c>
      <c r="AM2" s="60" t="s">
        <v>128</v>
      </c>
      <c r="AN2" s="60" t="s">
        <v>129</v>
      </c>
      <c r="AO2" s="60"/>
      <c r="AP2" s="60"/>
      <c r="AQ2" s="60"/>
      <c r="AR2" s="60" t="s">
        <v>134</v>
      </c>
      <c r="AS2" s="67" t="s">
        <v>130</v>
      </c>
      <c r="AT2" s="68" t="s">
        <v>131</v>
      </c>
      <c r="AU2" s="68" t="s">
        <v>132</v>
      </c>
      <c r="AV2" s="68" t="s">
        <v>133</v>
      </c>
      <c r="AW2" s="69" t="s">
        <v>134</v>
      </c>
      <c r="AX2" s="67" t="s">
        <v>135</v>
      </c>
      <c r="AY2" s="68" t="s">
        <v>131</v>
      </c>
      <c r="AZ2" s="68" t="s">
        <v>132</v>
      </c>
      <c r="BA2" s="68" t="s">
        <v>133</v>
      </c>
      <c r="BB2" s="69" t="s">
        <v>134</v>
      </c>
      <c r="BC2" s="67" t="s">
        <v>136</v>
      </c>
      <c r="BD2" s="68" t="s">
        <v>131</v>
      </c>
      <c r="BE2" s="68" t="s">
        <v>132</v>
      </c>
      <c r="BF2" s="68" t="s">
        <v>133</v>
      </c>
      <c r="BG2" s="69" t="s">
        <v>134</v>
      </c>
      <c r="BH2" s="67" t="s">
        <v>137</v>
      </c>
      <c r="BI2" s="68" t="s">
        <v>131</v>
      </c>
      <c r="BJ2" s="68" t="s">
        <v>132</v>
      </c>
      <c r="BK2" s="68" t="s">
        <v>133</v>
      </c>
      <c r="BL2" s="69" t="s">
        <v>134</v>
      </c>
      <c r="BM2" s="67" t="s">
        <v>138</v>
      </c>
      <c r="BN2" s="68" t="s">
        <v>131</v>
      </c>
      <c r="BO2" s="68" t="s">
        <v>132</v>
      </c>
      <c r="BP2" s="68" t="s">
        <v>133</v>
      </c>
      <c r="BQ2" s="69" t="s">
        <v>134</v>
      </c>
      <c r="BR2" s="67" t="s">
        <v>140</v>
      </c>
      <c r="BS2" s="68" t="s">
        <v>131</v>
      </c>
      <c r="BT2" s="68" t="s">
        <v>132</v>
      </c>
      <c r="BU2" s="68" t="s">
        <v>133</v>
      </c>
      <c r="BV2" s="69" t="s">
        <v>134</v>
      </c>
      <c r="BW2" s="67" t="s">
        <v>139</v>
      </c>
      <c r="BX2" s="68" t="s">
        <v>131</v>
      </c>
      <c r="BY2" s="68" t="s">
        <v>132</v>
      </c>
      <c r="BZ2" s="68" t="s">
        <v>133</v>
      </c>
      <c r="CA2" s="69" t="s">
        <v>134</v>
      </c>
      <c r="CB2" s="60" t="s">
        <v>141</v>
      </c>
      <c r="CC2" s="60" t="s">
        <v>142</v>
      </c>
      <c r="CD2" s="60" t="s">
        <v>143</v>
      </c>
      <c r="CE2" s="60" t="s">
        <v>144</v>
      </c>
      <c r="CF2" s="60" t="s">
        <v>145</v>
      </c>
      <c r="CG2" s="60" t="s">
        <v>146</v>
      </c>
      <c r="CH2" s="60" t="s">
        <v>147</v>
      </c>
      <c r="CI2" s="60" t="s">
        <v>148</v>
      </c>
      <c r="CJ2" s="60" t="s">
        <v>149</v>
      </c>
      <c r="CK2" s="61"/>
      <c r="CL2" s="58"/>
    </row>
    <row r="3" spans="1:90" ht="18" customHeight="1" x14ac:dyDescent="0.15">
      <c r="A3" s="10"/>
      <c r="B3" s="103" t="s">
        <v>189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"/>
      <c r="T3" s="10"/>
      <c r="V3" s="57" t="s">
        <v>119</v>
      </c>
      <c r="W3" s="57"/>
      <c r="AA3" s="72">
        <v>1</v>
      </c>
      <c r="AB3" s="72" t="str">
        <f>VLOOKUP(AA7,Z8:AA18,2)</f>
        <v>⑦</v>
      </c>
      <c r="AC3" s="84" t="str">
        <f>IF(I8="","",I8)</f>
        <v/>
      </c>
      <c r="AD3" s="85"/>
      <c r="AE3" s="72" t="str">
        <f>AE7&amp;"-"&amp;AF7</f>
        <v>-</v>
      </c>
      <c r="AF3" s="73" t="str">
        <f>IF(J10="","",J10)</f>
        <v/>
      </c>
      <c r="AG3" s="73" t="str">
        <f>IF(J11="","",J11)</f>
        <v/>
      </c>
      <c r="AH3" s="74" t="str">
        <f>LEFT(AH8,3)</f>
        <v/>
      </c>
      <c r="AI3" s="75" t="str">
        <f>MID(AH8,4,4)</f>
        <v/>
      </c>
      <c r="AJ3" s="75" t="str">
        <f>MID(AH8,8,4)</f>
        <v/>
      </c>
      <c r="AK3" s="73" t="str">
        <f>IF(G6="","",G6)</f>
        <v/>
      </c>
      <c r="AL3" s="72">
        <f>N13</f>
        <v>0</v>
      </c>
      <c r="AM3" s="76" t="str">
        <f>IF(G7="","",G7)</f>
        <v/>
      </c>
      <c r="AN3" s="72" t="str">
        <f>IF(G14="","",G14)</f>
        <v/>
      </c>
      <c r="AO3" s="72"/>
      <c r="AP3" s="72"/>
      <c r="AQ3" s="72"/>
      <c r="AR3" s="72"/>
      <c r="AS3" s="77" t="str">
        <f>IF(G17="","",G17)</f>
        <v/>
      </c>
      <c r="AT3" s="78" t="str">
        <f>IF(L17&gt;0,L17,"")</f>
        <v/>
      </c>
      <c r="AU3" s="78" t="str">
        <f>IF($N17="男","男",IF($N17="女","女",""))</f>
        <v/>
      </c>
      <c r="AV3" s="79" t="str">
        <f>IF($P17="有","有",IF($P17="無","無",""))</f>
        <v/>
      </c>
      <c r="AW3" s="80"/>
      <c r="AX3" s="77" t="str">
        <f>IF(G18="","",G18)</f>
        <v/>
      </c>
      <c r="AY3" s="78" t="str">
        <f>IF(L18&gt;0,L18,"")</f>
        <v/>
      </c>
      <c r="AZ3" s="78" t="str">
        <f>IF($N18="男","男",IF($N18="女","女",""))</f>
        <v/>
      </c>
      <c r="BA3" s="79" t="str">
        <f>IF($P18="有","有",IF($P18="無","無",""))</f>
        <v/>
      </c>
      <c r="BB3" s="80"/>
      <c r="BC3" s="77" t="str">
        <f>IF(G19="","",G19)</f>
        <v/>
      </c>
      <c r="BD3" s="78" t="str">
        <f>IF(L19&gt;0,L19,"")</f>
        <v/>
      </c>
      <c r="BE3" s="78" t="str">
        <f>IF($N19="男","男",IF($N19="女","女",""))</f>
        <v/>
      </c>
      <c r="BF3" s="79" t="str">
        <f>IF($P19="有","有",IF($P19="無","無",""))</f>
        <v/>
      </c>
      <c r="BG3" s="80"/>
      <c r="BH3" s="77" t="str">
        <f>IF(G20="","",G20)</f>
        <v/>
      </c>
      <c r="BI3" s="78" t="str">
        <f>IF(L20&gt;0,L20,"")</f>
        <v/>
      </c>
      <c r="BJ3" s="78" t="str">
        <f>IF($N20="男","男",IF($N20="女","女",""))</f>
        <v/>
      </c>
      <c r="BK3" s="79" t="str">
        <f>IF($P20="有","有",IF($P20="無","無",""))</f>
        <v/>
      </c>
      <c r="BL3" s="80"/>
      <c r="BM3" s="77" t="str">
        <f>IF(G21="","",G21)</f>
        <v/>
      </c>
      <c r="BN3" s="78" t="str">
        <f>IF(L21&gt;0,L21,"")</f>
        <v/>
      </c>
      <c r="BO3" s="78" t="str">
        <f>IF($N21="男","男",IF($N21="女","女",""))</f>
        <v/>
      </c>
      <c r="BP3" s="79" t="str">
        <f>IF($P21="有","有",IF($P21="無","無",""))</f>
        <v/>
      </c>
      <c r="BQ3" s="80"/>
      <c r="BR3" s="77" t="str">
        <f>IF(G22="","",G22)</f>
        <v/>
      </c>
      <c r="BS3" s="78" t="str">
        <f>IF(L22&gt;0,L22,"")</f>
        <v/>
      </c>
      <c r="BT3" s="78" t="str">
        <f>IF($N22="男","男",IF($N22="女","女",""))</f>
        <v/>
      </c>
      <c r="BU3" s="79" t="str">
        <f>IF($P22="有","有",IF($P22="無","無",""))</f>
        <v/>
      </c>
      <c r="BV3" s="80"/>
      <c r="BW3" s="77" t="str">
        <f>IF(G23="","",G23)</f>
        <v/>
      </c>
      <c r="BX3" s="78" t="str">
        <f>IF(L23&gt;0,L23,"")</f>
        <v/>
      </c>
      <c r="BY3" s="78" t="str">
        <f>IF($N23="男","男",IF($N23="女","女",""))</f>
        <v/>
      </c>
      <c r="BZ3" s="79" t="str">
        <f>IF($P23="有","有",IF($P23="無","無",""))</f>
        <v/>
      </c>
      <c r="CA3" s="80"/>
      <c r="CB3" s="81"/>
      <c r="CC3" s="72" t="str">
        <f>IF(CC8=TRUE,"希望する",IF(CC9=TRUE,"希望しない",""))</f>
        <v/>
      </c>
      <c r="CD3" s="72" t="str">
        <f>IF(CD8=TRUE,"希望する",IF(CD9=TRUE,"希望しない",""))</f>
        <v/>
      </c>
      <c r="CE3" s="72" t="str">
        <f>IF(K60="○","○",IF(K60="×","×",""))</f>
        <v/>
      </c>
      <c r="CF3" s="72" t="str">
        <f>IF(K61="○","○",IF(K61="×","×",""))</f>
        <v/>
      </c>
      <c r="CG3" s="81"/>
      <c r="CH3" s="72" t="str">
        <f>IF(C68="○","○",IF(C68="×","×",""))</f>
        <v/>
      </c>
      <c r="CI3" s="72" t="str">
        <f>IF(C74="○","○",IF(C74="×","×",""))</f>
        <v/>
      </c>
      <c r="CJ3" s="72" t="str">
        <f>IF(CJ8=TRUE,"現金",IF(CJ9=TRUE,"銀行振込",""))</f>
        <v/>
      </c>
      <c r="CK3" s="81"/>
      <c r="CL3" s="58"/>
    </row>
    <row r="4" spans="1:90" ht="6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90" ht="24.95" customHeight="1" x14ac:dyDescent="0.15">
      <c r="A5" s="10"/>
      <c r="B5" s="11"/>
      <c r="C5" s="197" t="s">
        <v>185</v>
      </c>
      <c r="D5" s="197"/>
      <c r="E5" s="197"/>
      <c r="F5" s="12"/>
      <c r="G5" s="174"/>
      <c r="H5" s="175"/>
      <c r="I5" s="175"/>
      <c r="J5" s="175"/>
      <c r="K5" s="175"/>
      <c r="L5" s="175"/>
      <c r="M5" s="175"/>
      <c r="N5" s="175"/>
      <c r="O5" s="188"/>
      <c r="P5" s="113" t="s">
        <v>33</v>
      </c>
      <c r="Q5" s="182"/>
      <c r="R5" s="183"/>
      <c r="S5" s="10"/>
      <c r="T5" s="10"/>
      <c r="V5" s="87" t="s">
        <v>89</v>
      </c>
      <c r="W5" s="87" t="s">
        <v>90</v>
      </c>
      <c r="AA5" s="60" t="s">
        <v>150</v>
      </c>
      <c r="AB5" s="60" t="s">
        <v>120</v>
      </c>
      <c r="AC5" s="191" t="s">
        <v>121</v>
      </c>
      <c r="AD5" s="193"/>
      <c r="AE5" s="60" t="s">
        <v>122</v>
      </c>
      <c r="AF5" s="60" t="s">
        <v>123</v>
      </c>
      <c r="AG5" s="60" t="s">
        <v>124</v>
      </c>
      <c r="AH5" s="60" t="s">
        <v>125</v>
      </c>
      <c r="AI5" s="60"/>
      <c r="AJ5" s="60"/>
      <c r="AK5" s="60" t="s">
        <v>126</v>
      </c>
      <c r="AL5" s="60" t="s">
        <v>127</v>
      </c>
      <c r="AM5" s="60" t="s">
        <v>128</v>
      </c>
      <c r="AN5" s="60" t="s">
        <v>129</v>
      </c>
      <c r="AO5" s="60"/>
      <c r="AP5" s="60"/>
      <c r="AQ5" s="60"/>
      <c r="AR5" s="60" t="s">
        <v>134</v>
      </c>
      <c r="AS5" s="60" t="s">
        <v>130</v>
      </c>
      <c r="AT5" s="60" t="s">
        <v>131</v>
      </c>
      <c r="AU5" s="60" t="s">
        <v>132</v>
      </c>
      <c r="AV5" s="60" t="s">
        <v>133</v>
      </c>
      <c r="AW5" s="60" t="s">
        <v>134</v>
      </c>
      <c r="AX5" s="60" t="s">
        <v>135</v>
      </c>
      <c r="AY5" s="60" t="s">
        <v>131</v>
      </c>
      <c r="AZ5" s="60" t="s">
        <v>132</v>
      </c>
      <c r="BA5" s="60" t="s">
        <v>133</v>
      </c>
      <c r="BB5" s="60" t="s">
        <v>134</v>
      </c>
      <c r="BC5" s="60" t="s">
        <v>136</v>
      </c>
      <c r="BD5" s="60" t="s">
        <v>131</v>
      </c>
      <c r="BE5" s="60" t="s">
        <v>132</v>
      </c>
      <c r="BF5" s="60" t="s">
        <v>133</v>
      </c>
      <c r="BG5" s="60" t="s">
        <v>134</v>
      </c>
      <c r="BH5" s="60" t="s">
        <v>137</v>
      </c>
      <c r="BI5" s="60" t="s">
        <v>131</v>
      </c>
      <c r="BJ5" s="60" t="s">
        <v>132</v>
      </c>
      <c r="BK5" s="60" t="s">
        <v>133</v>
      </c>
      <c r="BL5" s="60" t="s">
        <v>134</v>
      </c>
      <c r="BM5" s="60" t="s">
        <v>138</v>
      </c>
      <c r="BN5" s="60" t="s">
        <v>131</v>
      </c>
      <c r="BO5" s="60" t="s">
        <v>132</v>
      </c>
      <c r="BP5" s="60" t="s">
        <v>133</v>
      </c>
      <c r="BQ5" s="60" t="s">
        <v>134</v>
      </c>
      <c r="BR5" s="60" t="s">
        <v>140</v>
      </c>
      <c r="BS5" s="60" t="s">
        <v>131</v>
      </c>
      <c r="BT5" s="60" t="s">
        <v>132</v>
      </c>
      <c r="BU5" s="60" t="s">
        <v>133</v>
      </c>
      <c r="BV5" s="60" t="s">
        <v>134</v>
      </c>
      <c r="BW5" s="60" t="s">
        <v>139</v>
      </c>
      <c r="BX5" s="60" t="s">
        <v>131</v>
      </c>
      <c r="BY5" s="60" t="s">
        <v>132</v>
      </c>
      <c r="BZ5" s="60" t="s">
        <v>133</v>
      </c>
      <c r="CA5" s="60" t="s">
        <v>134</v>
      </c>
      <c r="CB5" s="60" t="s">
        <v>141</v>
      </c>
      <c r="CC5" s="60" t="s">
        <v>142</v>
      </c>
      <c r="CD5" s="60" t="s">
        <v>143</v>
      </c>
      <c r="CE5" s="60" t="s">
        <v>144</v>
      </c>
      <c r="CF5" s="60" t="s">
        <v>145</v>
      </c>
      <c r="CG5" s="60" t="s">
        <v>146</v>
      </c>
      <c r="CH5" s="60" t="s">
        <v>147</v>
      </c>
      <c r="CI5" s="60" t="s">
        <v>148</v>
      </c>
      <c r="CJ5" s="60" t="s">
        <v>149</v>
      </c>
      <c r="CK5" s="59"/>
    </row>
    <row r="6" spans="1:90" ht="24.95" customHeight="1" x14ac:dyDescent="0.15">
      <c r="A6" s="10"/>
      <c r="B6" s="11"/>
      <c r="C6" s="197" t="s">
        <v>2</v>
      </c>
      <c r="D6" s="197"/>
      <c r="E6" s="197"/>
      <c r="F6" s="12"/>
      <c r="G6" s="174"/>
      <c r="H6" s="175"/>
      <c r="I6" s="175"/>
      <c r="J6" s="175"/>
      <c r="K6" s="175"/>
      <c r="L6" s="175"/>
      <c r="M6" s="175"/>
      <c r="N6" s="175"/>
      <c r="O6" s="188"/>
      <c r="P6" s="114"/>
      <c r="Q6" s="184"/>
      <c r="R6" s="185"/>
      <c r="S6" s="10"/>
      <c r="T6" s="10"/>
      <c r="V6" s="87" t="s">
        <v>89</v>
      </c>
      <c r="W6" s="87" t="s">
        <v>91</v>
      </c>
      <c r="AA6" s="59"/>
      <c r="AB6" s="59"/>
      <c r="AC6" s="86"/>
      <c r="AD6" s="2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</row>
    <row r="7" spans="1:90" ht="24.95" customHeight="1" x14ac:dyDescent="0.15">
      <c r="A7" s="10"/>
      <c r="B7" s="11"/>
      <c r="C7" s="197" t="s">
        <v>18</v>
      </c>
      <c r="D7" s="197"/>
      <c r="E7" s="197"/>
      <c r="F7" s="12"/>
      <c r="G7" s="174"/>
      <c r="H7" s="175"/>
      <c r="I7" s="175"/>
      <c r="J7" s="175"/>
      <c r="K7" s="175"/>
      <c r="L7" s="175"/>
      <c r="M7" s="175"/>
      <c r="N7" s="177"/>
      <c r="O7" s="178"/>
      <c r="P7" s="115"/>
      <c r="Q7" s="186"/>
      <c r="R7" s="187"/>
      <c r="S7" s="10"/>
      <c r="T7" s="10"/>
      <c r="V7" s="87" t="s">
        <v>89</v>
      </c>
      <c r="W7" s="87" t="s">
        <v>109</v>
      </c>
      <c r="AA7" s="48">
        <f>MATCH(N13,AB8:AB18,0)</f>
        <v>7</v>
      </c>
      <c r="AB7" s="1" t="str">
        <f>VLOOKUP(AA7,Z8:AA18,2)&amp;N13</f>
        <v>⑦</v>
      </c>
      <c r="AE7" s="71" t="str">
        <f>LEFT(J9,3)</f>
        <v/>
      </c>
      <c r="AF7" s="71" t="str">
        <f>MID(J9,4,4)</f>
        <v/>
      </c>
    </row>
    <row r="8" spans="1:90" ht="21.95" customHeight="1" x14ac:dyDescent="0.15">
      <c r="A8" s="10"/>
      <c r="B8" s="14"/>
      <c r="C8" s="198" t="s">
        <v>8</v>
      </c>
      <c r="D8" s="198"/>
      <c r="E8" s="198"/>
      <c r="F8" s="16"/>
      <c r="G8" s="104" t="s">
        <v>16</v>
      </c>
      <c r="H8" s="105"/>
      <c r="I8" s="202"/>
      <c r="J8" s="203"/>
      <c r="K8" s="203"/>
      <c r="L8" s="203"/>
      <c r="M8" s="203"/>
      <c r="N8" s="203"/>
      <c r="O8" s="203"/>
      <c r="P8" s="203"/>
      <c r="Q8" s="203"/>
      <c r="R8" s="204"/>
      <c r="S8" s="10"/>
      <c r="T8" s="10"/>
      <c r="V8" s="87" t="s">
        <v>89</v>
      </c>
      <c r="W8" s="87" t="s">
        <v>92</v>
      </c>
      <c r="Z8" s="66">
        <v>1</v>
      </c>
      <c r="AA8" s="64" t="str">
        <f>IF($G$13="ふれあい",AC8,AF8)</f>
        <v>①</v>
      </c>
      <c r="AB8" s="65" t="str">
        <f>IF($G$13="ふれあい",AE8,AG8)</f>
        <v>成年男子の部</v>
      </c>
      <c r="AC8" s="64" t="s">
        <v>59</v>
      </c>
      <c r="AD8" s="64"/>
      <c r="AE8" s="65" t="s">
        <v>7</v>
      </c>
      <c r="AF8" s="64" t="s">
        <v>60</v>
      </c>
      <c r="AG8" s="70" t="s">
        <v>61</v>
      </c>
      <c r="AH8" s="194" t="str">
        <f>IF(I12="",IF(P12="","",P12),I12)</f>
        <v/>
      </c>
      <c r="AI8" s="195"/>
      <c r="AJ8" s="196"/>
      <c r="CC8" s="59" t="b">
        <v>0</v>
      </c>
      <c r="CD8" s="59" t="b">
        <v>0</v>
      </c>
      <c r="CJ8" s="59" t="b">
        <v>0</v>
      </c>
    </row>
    <row r="9" spans="1:90" ht="18" customHeight="1" x14ac:dyDescent="0.15">
      <c r="A9" s="10"/>
      <c r="B9" s="17"/>
      <c r="C9" s="199"/>
      <c r="D9" s="199"/>
      <c r="E9" s="199"/>
      <c r="F9" s="10"/>
      <c r="G9" s="130" t="s">
        <v>17</v>
      </c>
      <c r="H9" s="131"/>
      <c r="I9" s="179" t="s">
        <v>1</v>
      </c>
      <c r="J9" s="128"/>
      <c r="K9" s="128"/>
      <c r="L9" s="128"/>
      <c r="M9" s="128"/>
      <c r="N9" s="128"/>
      <c r="O9" s="128"/>
      <c r="P9" s="128"/>
      <c r="Q9" s="128"/>
      <c r="R9" s="129"/>
      <c r="S9" s="10"/>
      <c r="T9" s="10"/>
      <c r="V9" s="87" t="s">
        <v>89</v>
      </c>
      <c r="W9" s="87" t="s">
        <v>93</v>
      </c>
      <c r="Z9" s="66">
        <v>2</v>
      </c>
      <c r="AA9" s="64" t="str">
        <f t="shared" ref="AA9:AA18" si="0">IF($G$13="ふれあい",AC9,AF9)</f>
        <v>②</v>
      </c>
      <c r="AB9" s="65" t="str">
        <f t="shared" ref="AB9:AB18" si="1">IF($G$13="ふれあい",AE9,AG9)</f>
        <v>成年女子の部</v>
      </c>
      <c r="AC9" s="64" t="s">
        <v>62</v>
      </c>
      <c r="AD9" s="64"/>
      <c r="AE9" s="65" t="s">
        <v>160</v>
      </c>
      <c r="AF9" s="64" t="s">
        <v>63</v>
      </c>
      <c r="AG9" s="65" t="s">
        <v>64</v>
      </c>
      <c r="CC9" s="59" t="b">
        <v>0</v>
      </c>
      <c r="CD9" s="59" t="b">
        <v>0</v>
      </c>
      <c r="CJ9" s="59" t="b">
        <v>0</v>
      </c>
    </row>
    <row r="10" spans="1:90" ht="18" customHeight="1" x14ac:dyDescent="0.15">
      <c r="A10" s="10"/>
      <c r="B10" s="17"/>
      <c r="C10" s="199"/>
      <c r="D10" s="199"/>
      <c r="E10" s="199"/>
      <c r="F10" s="10"/>
      <c r="G10" s="132"/>
      <c r="H10" s="133"/>
      <c r="I10" s="180"/>
      <c r="J10" s="111"/>
      <c r="K10" s="111"/>
      <c r="L10" s="111"/>
      <c r="M10" s="111"/>
      <c r="N10" s="111"/>
      <c r="O10" s="111"/>
      <c r="P10" s="111"/>
      <c r="Q10" s="111"/>
      <c r="R10" s="112"/>
      <c r="S10" s="10"/>
      <c r="T10" s="10"/>
      <c r="V10" s="87" t="s">
        <v>89</v>
      </c>
      <c r="W10" s="87" t="s">
        <v>94</v>
      </c>
      <c r="Z10" s="66">
        <v>3</v>
      </c>
      <c r="AA10" s="64" t="str">
        <f t="shared" si="0"/>
        <v>③</v>
      </c>
      <c r="AB10" s="65" t="str">
        <f t="shared" si="1"/>
        <v>壮年男子の部</v>
      </c>
      <c r="AC10" s="64" t="s">
        <v>65</v>
      </c>
      <c r="AD10" s="64"/>
      <c r="AE10" s="65" t="s">
        <v>161</v>
      </c>
      <c r="AF10" s="64" t="s">
        <v>66</v>
      </c>
      <c r="AG10" s="65" t="s">
        <v>67</v>
      </c>
    </row>
    <row r="11" spans="1:90" ht="18" customHeight="1" x14ac:dyDescent="0.15">
      <c r="A11" s="10"/>
      <c r="B11" s="17"/>
      <c r="C11" s="199"/>
      <c r="D11" s="199"/>
      <c r="E11" s="199"/>
      <c r="F11" s="10"/>
      <c r="G11" s="134"/>
      <c r="H11" s="135"/>
      <c r="I11" s="181"/>
      <c r="J11" s="205"/>
      <c r="K11" s="205"/>
      <c r="L11" s="205"/>
      <c r="M11" s="205"/>
      <c r="N11" s="205"/>
      <c r="O11" s="205"/>
      <c r="P11" s="205"/>
      <c r="Q11" s="205"/>
      <c r="R11" s="206"/>
      <c r="S11" s="10"/>
      <c r="T11" s="10"/>
      <c r="V11" s="87" t="s">
        <v>89</v>
      </c>
      <c r="W11" s="87" t="s">
        <v>95</v>
      </c>
      <c r="Z11" s="66">
        <v>4</v>
      </c>
      <c r="AA11" s="64" t="str">
        <f t="shared" si="0"/>
        <v>④</v>
      </c>
      <c r="AB11" s="65" t="str">
        <f t="shared" si="1"/>
        <v>壮年女子の部</v>
      </c>
      <c r="AC11" s="64" t="s">
        <v>68</v>
      </c>
      <c r="AD11" s="64"/>
      <c r="AE11" s="65" t="s">
        <v>162</v>
      </c>
      <c r="AF11" s="64" t="s">
        <v>69</v>
      </c>
      <c r="AG11" s="65" t="s">
        <v>70</v>
      </c>
    </row>
    <row r="12" spans="1:90" ht="21.95" customHeight="1" x14ac:dyDescent="0.15">
      <c r="A12" s="10"/>
      <c r="B12" s="17"/>
      <c r="C12" s="200"/>
      <c r="D12" s="200"/>
      <c r="E12" s="200"/>
      <c r="F12" s="10"/>
      <c r="G12" s="136" t="s">
        <v>10</v>
      </c>
      <c r="H12" s="137"/>
      <c r="I12" s="99"/>
      <c r="J12" s="100"/>
      <c r="K12" s="100"/>
      <c r="L12" s="100"/>
      <c r="M12" s="101"/>
      <c r="N12" s="138" t="s">
        <v>9</v>
      </c>
      <c r="O12" s="137"/>
      <c r="P12" s="106"/>
      <c r="Q12" s="106"/>
      <c r="R12" s="107"/>
      <c r="S12" s="10"/>
      <c r="T12" s="10"/>
      <c r="V12" s="87" t="s">
        <v>89</v>
      </c>
      <c r="W12" s="87" t="s">
        <v>96</v>
      </c>
      <c r="Z12" s="66">
        <v>5</v>
      </c>
      <c r="AA12" s="64" t="str">
        <f t="shared" si="0"/>
        <v>⑤</v>
      </c>
      <c r="AB12" s="65" t="str">
        <f t="shared" si="1"/>
        <v>実年男子の部</v>
      </c>
      <c r="AC12" s="64" t="s">
        <v>71</v>
      </c>
      <c r="AD12" s="64"/>
      <c r="AE12" s="65" t="s">
        <v>163</v>
      </c>
      <c r="AF12" s="64" t="s">
        <v>72</v>
      </c>
      <c r="AG12" s="65" t="s">
        <v>73</v>
      </c>
    </row>
    <row r="13" spans="1:90" ht="24.95" customHeight="1" x14ac:dyDescent="0.15">
      <c r="A13" s="10"/>
      <c r="B13" s="11"/>
      <c r="C13" s="197" t="s">
        <v>11</v>
      </c>
      <c r="D13" s="197"/>
      <c r="E13" s="197"/>
      <c r="F13" s="12"/>
      <c r="G13" s="108" t="s">
        <v>159</v>
      </c>
      <c r="H13" s="109"/>
      <c r="I13" s="109"/>
      <c r="J13" s="109"/>
      <c r="K13" s="110"/>
      <c r="L13" s="139" t="s">
        <v>19</v>
      </c>
      <c r="M13" s="140"/>
      <c r="N13" s="108"/>
      <c r="O13" s="109"/>
      <c r="P13" s="109"/>
      <c r="Q13" s="109"/>
      <c r="R13" s="110"/>
      <c r="S13" s="10"/>
      <c r="T13" s="10"/>
      <c r="V13" s="87" t="s">
        <v>104</v>
      </c>
      <c r="W13" s="87" t="s">
        <v>105</v>
      </c>
      <c r="Z13" s="66">
        <v>6</v>
      </c>
      <c r="AA13" s="64" t="str">
        <f t="shared" si="0"/>
        <v>⑥</v>
      </c>
      <c r="AB13" s="65" t="str">
        <f t="shared" si="1"/>
        <v>実年女子の部</v>
      </c>
      <c r="AC13" s="64" t="s">
        <v>74</v>
      </c>
      <c r="AD13" s="64"/>
      <c r="AE13" s="65" t="s">
        <v>164</v>
      </c>
      <c r="AF13" s="64" t="s">
        <v>75</v>
      </c>
      <c r="AG13" s="65" t="s">
        <v>76</v>
      </c>
    </row>
    <row r="14" spans="1:90" ht="24.95" customHeight="1" x14ac:dyDescent="0.15">
      <c r="A14" s="10"/>
      <c r="B14" s="14"/>
      <c r="C14" s="201" t="s">
        <v>205</v>
      </c>
      <c r="D14" s="201"/>
      <c r="E14" s="201"/>
      <c r="F14" s="15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2"/>
      <c r="S14" s="10"/>
      <c r="T14" s="10"/>
      <c r="V14" s="87"/>
      <c r="W14" s="87"/>
      <c r="Z14" s="66">
        <v>7</v>
      </c>
      <c r="AA14" s="64" t="str">
        <f t="shared" si="0"/>
        <v>⑦</v>
      </c>
      <c r="AB14" s="65">
        <f t="shared" si="1"/>
        <v>0</v>
      </c>
      <c r="AC14" s="64" t="s">
        <v>77</v>
      </c>
      <c r="AD14" s="64"/>
      <c r="AE14" s="65"/>
      <c r="AF14" s="64" t="s">
        <v>78</v>
      </c>
      <c r="AG14" s="65" t="s">
        <v>12</v>
      </c>
    </row>
    <row r="15" spans="1:90" ht="15.95" customHeight="1" x14ac:dyDescent="0.15">
      <c r="A15" s="10"/>
      <c r="B15" s="122"/>
      <c r="C15" s="123"/>
      <c r="D15" s="123"/>
      <c r="E15" s="123"/>
      <c r="F15" s="124"/>
      <c r="G15" s="116" t="s">
        <v>22</v>
      </c>
      <c r="H15" s="189"/>
      <c r="I15" s="189"/>
      <c r="J15" s="189"/>
      <c r="K15" s="117"/>
      <c r="L15" s="116" t="s">
        <v>23</v>
      </c>
      <c r="M15" s="117"/>
      <c r="N15" s="116" t="s">
        <v>24</v>
      </c>
      <c r="O15" s="117"/>
      <c r="P15" s="116" t="s">
        <v>25</v>
      </c>
      <c r="Q15" s="117"/>
      <c r="R15" s="83" t="s">
        <v>184</v>
      </c>
      <c r="S15" s="10"/>
      <c r="T15" s="10"/>
      <c r="V15" s="87"/>
      <c r="W15" s="87"/>
      <c r="Z15" s="66">
        <v>8</v>
      </c>
      <c r="AA15" s="64" t="str">
        <f t="shared" si="0"/>
        <v>⑧</v>
      </c>
      <c r="AB15" s="65">
        <f t="shared" si="1"/>
        <v>0</v>
      </c>
      <c r="AC15" s="64" t="s">
        <v>79</v>
      </c>
      <c r="AD15" s="64"/>
      <c r="AE15" s="65"/>
      <c r="AF15" s="64" t="s">
        <v>80</v>
      </c>
      <c r="AG15" s="65" t="s">
        <v>81</v>
      </c>
    </row>
    <row r="16" spans="1:90" ht="15.95" customHeight="1" x14ac:dyDescent="0.15">
      <c r="A16" s="10"/>
      <c r="B16" s="125"/>
      <c r="C16" s="126"/>
      <c r="D16" s="126"/>
      <c r="E16" s="126"/>
      <c r="F16" s="127"/>
      <c r="G16" s="118"/>
      <c r="H16" s="190"/>
      <c r="I16" s="190"/>
      <c r="J16" s="190"/>
      <c r="K16" s="119"/>
      <c r="L16" s="118"/>
      <c r="M16" s="119"/>
      <c r="N16" s="118"/>
      <c r="O16" s="119"/>
      <c r="P16" s="118"/>
      <c r="Q16" s="119"/>
      <c r="R16" s="20" t="s">
        <v>183</v>
      </c>
      <c r="S16" s="10"/>
      <c r="T16" s="10"/>
      <c r="V16" s="87"/>
      <c r="W16" s="87"/>
      <c r="Z16" s="66">
        <v>9</v>
      </c>
      <c r="AA16" s="64" t="str">
        <f t="shared" si="0"/>
        <v>⑨</v>
      </c>
      <c r="AB16" s="65">
        <f t="shared" si="1"/>
        <v>0</v>
      </c>
      <c r="AC16" s="64" t="s">
        <v>82</v>
      </c>
      <c r="AD16" s="64"/>
      <c r="AE16" s="65"/>
      <c r="AF16" s="64" t="s">
        <v>83</v>
      </c>
      <c r="AG16" s="65" t="s">
        <v>84</v>
      </c>
    </row>
    <row r="17" spans="1:33" ht="21.95" customHeight="1" x14ac:dyDescent="0.15">
      <c r="A17" s="10"/>
      <c r="B17" s="33"/>
      <c r="C17" s="176" t="s">
        <v>3</v>
      </c>
      <c r="D17" s="176"/>
      <c r="E17" s="176"/>
      <c r="F17" s="34"/>
      <c r="G17" s="168"/>
      <c r="H17" s="169"/>
      <c r="I17" s="169"/>
      <c r="J17" s="169"/>
      <c r="K17" s="170"/>
      <c r="L17" s="120"/>
      <c r="M17" s="121"/>
      <c r="N17" s="171" t="s">
        <v>152</v>
      </c>
      <c r="O17" s="172"/>
      <c r="P17" s="171" t="s">
        <v>153</v>
      </c>
      <c r="Q17" s="172"/>
      <c r="R17" s="35" t="s">
        <v>154</v>
      </c>
      <c r="S17" s="10"/>
      <c r="T17" s="10"/>
      <c r="V17" s="87" t="s">
        <v>104</v>
      </c>
      <c r="W17" s="87" t="s">
        <v>106</v>
      </c>
      <c r="Z17" s="66">
        <v>10</v>
      </c>
      <c r="AA17" s="64" t="str">
        <f t="shared" si="0"/>
        <v>⑩</v>
      </c>
      <c r="AB17" s="65" t="str">
        <f t="shared" si="1"/>
        <v>中学生の部</v>
      </c>
      <c r="AC17" s="64" t="s">
        <v>85</v>
      </c>
      <c r="AD17" s="64"/>
      <c r="AE17" s="65" t="s">
        <v>165</v>
      </c>
      <c r="AF17" s="64" t="s">
        <v>86</v>
      </c>
      <c r="AG17" s="65" t="s">
        <v>87</v>
      </c>
    </row>
    <row r="18" spans="1:33" ht="21.95" customHeight="1" x14ac:dyDescent="0.15">
      <c r="A18" s="10"/>
      <c r="B18" s="36"/>
      <c r="C18" s="173" t="s">
        <v>13</v>
      </c>
      <c r="D18" s="173"/>
      <c r="E18" s="173"/>
      <c r="F18" s="37"/>
      <c r="G18" s="145"/>
      <c r="H18" s="146"/>
      <c r="I18" s="146"/>
      <c r="J18" s="146"/>
      <c r="K18" s="147"/>
      <c r="L18" s="141"/>
      <c r="M18" s="142"/>
      <c r="N18" s="89" t="s">
        <v>152</v>
      </c>
      <c r="O18" s="90"/>
      <c r="P18" s="89" t="s">
        <v>153</v>
      </c>
      <c r="Q18" s="90"/>
      <c r="R18" s="38" t="s">
        <v>154</v>
      </c>
      <c r="S18" s="10"/>
      <c r="T18" s="10"/>
      <c r="V18" s="87" t="s">
        <v>104</v>
      </c>
      <c r="W18" s="87" t="s">
        <v>107</v>
      </c>
      <c r="Z18" s="66">
        <v>11</v>
      </c>
      <c r="AA18" s="64" t="str">
        <f t="shared" si="0"/>
        <v>⑪</v>
      </c>
      <c r="AB18" s="65">
        <f t="shared" si="1"/>
        <v>0</v>
      </c>
      <c r="AC18" s="64" t="s">
        <v>88</v>
      </c>
      <c r="AD18" s="64"/>
      <c r="AE18" s="65"/>
      <c r="AF18" s="64"/>
      <c r="AG18" s="64"/>
    </row>
    <row r="19" spans="1:33" ht="21.95" customHeight="1" x14ac:dyDescent="0.15">
      <c r="A19" s="10"/>
      <c r="B19" s="36"/>
      <c r="C19" s="173" t="s">
        <v>13</v>
      </c>
      <c r="D19" s="173"/>
      <c r="E19" s="173"/>
      <c r="F19" s="37"/>
      <c r="G19" s="145"/>
      <c r="H19" s="146"/>
      <c r="I19" s="146"/>
      <c r="J19" s="146"/>
      <c r="K19" s="147"/>
      <c r="L19" s="141"/>
      <c r="M19" s="142"/>
      <c r="N19" s="89" t="s">
        <v>152</v>
      </c>
      <c r="O19" s="90"/>
      <c r="P19" s="89" t="s">
        <v>153</v>
      </c>
      <c r="Q19" s="90"/>
      <c r="R19" s="38" t="s">
        <v>154</v>
      </c>
      <c r="S19" s="10"/>
      <c r="T19" s="10"/>
      <c r="V19" s="87" t="s">
        <v>104</v>
      </c>
      <c r="W19" s="87" t="s">
        <v>108</v>
      </c>
      <c r="AA19" s="47"/>
      <c r="AB19" s="62"/>
      <c r="AC19" s="63"/>
      <c r="AD19" s="63"/>
      <c r="AE19" s="63"/>
    </row>
    <row r="20" spans="1:33" ht="21.95" customHeight="1" x14ac:dyDescent="0.15">
      <c r="A20" s="10"/>
      <c r="B20" s="36"/>
      <c r="C20" s="173" t="s">
        <v>13</v>
      </c>
      <c r="D20" s="173"/>
      <c r="E20" s="173"/>
      <c r="F20" s="37"/>
      <c r="G20" s="145"/>
      <c r="H20" s="146"/>
      <c r="I20" s="146"/>
      <c r="J20" s="146"/>
      <c r="K20" s="147"/>
      <c r="L20" s="141"/>
      <c r="M20" s="142"/>
      <c r="N20" s="89" t="s">
        <v>152</v>
      </c>
      <c r="O20" s="90"/>
      <c r="P20" s="89" t="s">
        <v>153</v>
      </c>
      <c r="Q20" s="90"/>
      <c r="R20" s="38" t="s">
        <v>154</v>
      </c>
      <c r="S20" s="10"/>
      <c r="T20" s="10"/>
      <c r="V20" s="87" t="s">
        <v>104</v>
      </c>
      <c r="W20" s="87" t="s">
        <v>110</v>
      </c>
      <c r="AA20" s="47"/>
      <c r="AB20" s="62"/>
      <c r="AC20" s="63"/>
      <c r="AD20" s="63"/>
      <c r="AE20" s="63"/>
    </row>
    <row r="21" spans="1:33" ht="21.95" customHeight="1" x14ac:dyDescent="0.15">
      <c r="A21" s="10"/>
      <c r="B21" s="36"/>
      <c r="C21" s="173" t="s">
        <v>13</v>
      </c>
      <c r="D21" s="173"/>
      <c r="E21" s="173"/>
      <c r="F21" s="37"/>
      <c r="G21" s="145"/>
      <c r="H21" s="146"/>
      <c r="I21" s="146"/>
      <c r="J21" s="146"/>
      <c r="K21" s="147"/>
      <c r="L21" s="141"/>
      <c r="M21" s="142"/>
      <c r="N21" s="89" t="s">
        <v>152</v>
      </c>
      <c r="O21" s="90"/>
      <c r="P21" s="89" t="s">
        <v>153</v>
      </c>
      <c r="Q21" s="90"/>
      <c r="R21" s="38" t="s">
        <v>154</v>
      </c>
      <c r="S21" s="10"/>
      <c r="T21" s="10"/>
      <c r="V21" s="87" t="s">
        <v>104</v>
      </c>
      <c r="W21" s="87" t="s">
        <v>111</v>
      </c>
      <c r="AA21" s="47"/>
      <c r="AB21" s="62"/>
      <c r="AC21" s="63"/>
      <c r="AD21" s="63"/>
      <c r="AE21" s="63"/>
    </row>
    <row r="22" spans="1:33" ht="21.95" customHeight="1" x14ac:dyDescent="0.15">
      <c r="A22" s="10"/>
      <c r="B22" s="36"/>
      <c r="C22" s="173" t="s">
        <v>14</v>
      </c>
      <c r="D22" s="173"/>
      <c r="E22" s="173"/>
      <c r="F22" s="37"/>
      <c r="G22" s="145"/>
      <c r="H22" s="146"/>
      <c r="I22" s="146"/>
      <c r="J22" s="146"/>
      <c r="K22" s="147"/>
      <c r="L22" s="141"/>
      <c r="M22" s="142"/>
      <c r="N22" s="89" t="s">
        <v>152</v>
      </c>
      <c r="O22" s="90"/>
      <c r="P22" s="89" t="s">
        <v>153</v>
      </c>
      <c r="Q22" s="90"/>
      <c r="R22" s="38" t="s">
        <v>154</v>
      </c>
      <c r="S22" s="10"/>
      <c r="T22" s="10"/>
      <c r="V22" s="87"/>
      <c r="W22" s="87"/>
      <c r="AA22" s="47"/>
      <c r="AB22" s="62"/>
      <c r="AC22" s="63"/>
      <c r="AD22" s="63"/>
      <c r="AE22" s="63"/>
    </row>
    <row r="23" spans="1:33" ht="21.95" customHeight="1" x14ac:dyDescent="0.15">
      <c r="A23" s="10"/>
      <c r="B23" s="39"/>
      <c r="C23" s="207" t="s">
        <v>14</v>
      </c>
      <c r="D23" s="207"/>
      <c r="E23" s="207"/>
      <c r="F23" s="40"/>
      <c r="G23" s="210"/>
      <c r="H23" s="211"/>
      <c r="I23" s="211"/>
      <c r="J23" s="211"/>
      <c r="K23" s="212"/>
      <c r="L23" s="143"/>
      <c r="M23" s="144"/>
      <c r="N23" s="91" t="s">
        <v>152</v>
      </c>
      <c r="O23" s="92"/>
      <c r="P23" s="91" t="s">
        <v>153</v>
      </c>
      <c r="Q23" s="92"/>
      <c r="R23" s="41" t="s">
        <v>154</v>
      </c>
      <c r="S23" s="10"/>
      <c r="T23" s="10"/>
      <c r="V23" s="87"/>
      <c r="W23" s="87"/>
      <c r="AA23" s="47"/>
      <c r="AB23" s="62"/>
      <c r="AC23" s="63"/>
      <c r="AD23" s="63"/>
      <c r="AE23" s="63"/>
    </row>
    <row r="24" spans="1:33" ht="24.95" customHeight="1" x14ac:dyDescent="0.15">
      <c r="A24" s="10"/>
      <c r="B24" s="11"/>
      <c r="C24" s="153" t="s">
        <v>15</v>
      </c>
      <c r="D24" s="153"/>
      <c r="E24" s="153"/>
      <c r="F24" s="153"/>
      <c r="G24" s="153"/>
      <c r="H24" s="153"/>
      <c r="I24" s="153"/>
      <c r="J24" s="153"/>
      <c r="K24" s="13"/>
      <c r="L24" s="152" t="s">
        <v>155</v>
      </c>
      <c r="M24" s="152"/>
      <c r="N24" s="152"/>
      <c r="O24" s="152"/>
      <c r="P24" s="151" t="s">
        <v>157</v>
      </c>
      <c r="Q24" s="151"/>
      <c r="R24" s="140"/>
      <c r="S24" s="10"/>
      <c r="T24" s="10"/>
      <c r="V24" s="87" t="s">
        <v>104</v>
      </c>
      <c r="W24" s="87" t="s">
        <v>112</v>
      </c>
      <c r="AA24" s="47"/>
      <c r="AB24" s="62"/>
      <c r="AC24" s="63"/>
      <c r="AD24" s="63"/>
      <c r="AE24" s="63"/>
    </row>
    <row r="25" spans="1:33" ht="24.95" customHeight="1" x14ac:dyDescent="0.15">
      <c r="A25" s="10"/>
      <c r="B25" s="11"/>
      <c r="C25" s="153" t="s">
        <v>4</v>
      </c>
      <c r="D25" s="153"/>
      <c r="E25" s="153"/>
      <c r="F25" s="153"/>
      <c r="G25" s="153"/>
      <c r="H25" s="153"/>
      <c r="I25" s="153"/>
      <c r="J25" s="153"/>
      <c r="K25" s="13"/>
      <c r="L25" s="152" t="s">
        <v>155</v>
      </c>
      <c r="M25" s="152"/>
      <c r="N25" s="152"/>
      <c r="O25" s="152"/>
      <c r="P25" s="151" t="s">
        <v>157</v>
      </c>
      <c r="Q25" s="151"/>
      <c r="R25" s="140"/>
      <c r="S25" s="10"/>
      <c r="T25" s="10"/>
      <c r="V25" s="87" t="s">
        <v>104</v>
      </c>
      <c r="W25" s="87" t="s">
        <v>113</v>
      </c>
      <c r="AA25" s="47"/>
      <c r="AB25" s="62"/>
      <c r="AC25" s="63"/>
      <c r="AD25" s="63"/>
      <c r="AE25" s="63"/>
    </row>
    <row r="26" spans="1:33" ht="24.95" customHeight="1" x14ac:dyDescent="0.15">
      <c r="A26" s="10"/>
      <c r="B26" s="11"/>
      <c r="C26" s="153" t="s">
        <v>30</v>
      </c>
      <c r="D26" s="153"/>
      <c r="E26" s="153"/>
      <c r="F26" s="153"/>
      <c r="G26" s="153"/>
      <c r="H26" s="153"/>
      <c r="I26" s="153"/>
      <c r="J26" s="153"/>
      <c r="K26" s="13"/>
      <c r="L26" s="152" t="s">
        <v>156</v>
      </c>
      <c r="M26" s="152"/>
      <c r="N26" s="152"/>
      <c r="O26" s="152"/>
      <c r="P26" s="151" t="s">
        <v>158</v>
      </c>
      <c r="Q26" s="151"/>
      <c r="R26" s="140"/>
      <c r="S26" s="10"/>
      <c r="T26" s="10"/>
      <c r="V26" s="87" t="s">
        <v>104</v>
      </c>
      <c r="W26" s="87" t="s">
        <v>114</v>
      </c>
      <c r="AA26" s="47"/>
      <c r="AB26" s="62"/>
      <c r="AC26" s="63"/>
      <c r="AD26" s="63"/>
      <c r="AE26" s="63"/>
    </row>
    <row r="27" spans="1:33" ht="8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87"/>
      <c r="W27" s="87"/>
    </row>
    <row r="28" spans="1:33" x14ac:dyDescent="0.15">
      <c r="A28" s="10"/>
      <c r="B28" s="10"/>
      <c r="C28" s="154" t="s">
        <v>20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0"/>
      <c r="T28" s="10"/>
      <c r="V28" s="87"/>
      <c r="W28" s="87"/>
    </row>
    <row r="29" spans="1:33" ht="6" customHeight="1" x14ac:dyDescent="0.15">
      <c r="A29" s="10"/>
      <c r="B29" s="10"/>
      <c r="C29" s="1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0"/>
      <c r="T29" s="10"/>
      <c r="V29" s="87"/>
      <c r="W29" s="87"/>
    </row>
    <row r="30" spans="1:33" ht="15.95" customHeight="1" x14ac:dyDescent="0.15">
      <c r="A30" s="10"/>
      <c r="B30" s="10"/>
      <c r="C30" s="10"/>
      <c r="D30" s="21" t="s">
        <v>21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0"/>
      <c r="T30" s="10"/>
      <c r="V30" s="87"/>
      <c r="W30" s="87"/>
    </row>
    <row r="31" spans="1:33" ht="15.95" customHeight="1" x14ac:dyDescent="0.15">
      <c r="A31" s="10"/>
      <c r="B31" s="10"/>
      <c r="C31" s="10"/>
      <c r="D31" s="21" t="s">
        <v>32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0"/>
      <c r="T31" s="10"/>
      <c r="V31" s="87"/>
      <c r="W31" s="87"/>
    </row>
    <row r="32" spans="1:33" ht="8.1" customHeight="1" x14ac:dyDescent="0.15">
      <c r="A32" s="10"/>
      <c r="B32" s="10"/>
      <c r="C32" s="1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0"/>
      <c r="T32" s="10"/>
      <c r="V32" s="87"/>
      <c r="W32" s="87"/>
    </row>
    <row r="33" spans="1:23" ht="21.95" customHeight="1" x14ac:dyDescent="0.15">
      <c r="A33" s="10"/>
      <c r="B33" s="10"/>
      <c r="C33" s="10"/>
      <c r="D33" s="21"/>
      <c r="E33" s="21" t="s">
        <v>26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0"/>
      <c r="T33" s="10"/>
      <c r="V33" s="87"/>
      <c r="W33" s="87"/>
    </row>
    <row r="34" spans="1:23" ht="8.1" customHeight="1" x14ac:dyDescent="0.15">
      <c r="A34" s="10"/>
      <c r="B34" s="10"/>
      <c r="C34" s="1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0"/>
      <c r="T34" s="10"/>
      <c r="V34" s="87"/>
      <c r="W34" s="87"/>
    </row>
    <row r="35" spans="1:23" ht="21.95" customHeight="1" x14ac:dyDescent="0.15">
      <c r="A35" s="10"/>
      <c r="B35" s="10"/>
      <c r="C35" s="10"/>
      <c r="D35" s="21"/>
      <c r="E35" s="214" t="s">
        <v>28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10"/>
      <c r="T35" s="10"/>
      <c r="V35" s="87"/>
      <c r="W35" s="87"/>
    </row>
    <row r="36" spans="1:23" ht="5.25" customHeight="1" x14ac:dyDescent="0.15">
      <c r="A36" s="10"/>
      <c r="B36" s="10"/>
      <c r="C36" s="10"/>
      <c r="D36" s="21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10"/>
      <c r="T36" s="10"/>
      <c r="V36" s="87"/>
      <c r="W36" s="87"/>
    </row>
    <row r="37" spans="1:23" ht="8.1" customHeight="1" x14ac:dyDescent="0.15">
      <c r="A37" s="10"/>
      <c r="B37" s="10"/>
      <c r="C37" s="1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0"/>
      <c r="V37" s="87"/>
      <c r="W37" s="87"/>
    </row>
    <row r="38" spans="1:23" ht="21.95" customHeight="1" x14ac:dyDescent="0.15">
      <c r="A38" s="10"/>
      <c r="B38" s="10"/>
      <c r="C38" s="10"/>
      <c r="D38" s="21"/>
      <c r="E38" s="214" t="s">
        <v>187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10"/>
      <c r="T38" s="10"/>
      <c r="V38" s="87"/>
      <c r="W38" s="87"/>
    </row>
    <row r="39" spans="1:23" ht="20.100000000000001" customHeight="1" x14ac:dyDescent="0.15">
      <c r="A39" s="10"/>
      <c r="B39" s="10"/>
      <c r="C39" s="10"/>
      <c r="D39" s="21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10"/>
      <c r="T39" s="10"/>
      <c r="V39" s="87"/>
      <c r="W39" s="87"/>
    </row>
    <row r="40" spans="1:23" ht="8.1" customHeight="1" x14ac:dyDescent="0.15">
      <c r="A40" s="10"/>
      <c r="B40" s="10"/>
      <c r="C40" s="1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0"/>
      <c r="V40" s="87"/>
      <c r="W40" s="87"/>
    </row>
    <row r="41" spans="1:23" ht="20.100000000000001" customHeight="1" x14ac:dyDescent="0.15">
      <c r="A41" s="10"/>
      <c r="B41" s="10"/>
      <c r="C41" s="10"/>
      <c r="D41" s="21"/>
      <c r="E41" s="214" t="s">
        <v>29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10"/>
      <c r="T41" s="10"/>
      <c r="V41" s="87"/>
      <c r="W41" s="87"/>
    </row>
    <row r="42" spans="1:23" ht="18.75" customHeight="1" x14ac:dyDescent="0.15">
      <c r="A42" s="10"/>
      <c r="B42" s="10"/>
      <c r="C42" s="10"/>
      <c r="D42" s="21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10"/>
      <c r="T42" s="10"/>
      <c r="V42" s="87"/>
      <c r="W42" s="87"/>
    </row>
    <row r="43" spans="1:23" ht="8.1" customHeight="1" x14ac:dyDescent="0.15">
      <c r="A43" s="10"/>
      <c r="B43" s="10"/>
      <c r="C43" s="1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0"/>
      <c r="T43" s="10"/>
      <c r="V43" s="87"/>
      <c r="W43" s="87"/>
    </row>
    <row r="44" spans="1:23" ht="20.100000000000001" customHeight="1" x14ac:dyDescent="0.15">
      <c r="A44" s="10"/>
      <c r="B44" s="10"/>
      <c r="C44" s="10"/>
      <c r="D44" s="21"/>
      <c r="E44" s="214" t="s">
        <v>202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10"/>
      <c r="T44" s="10"/>
      <c r="V44" s="87"/>
      <c r="W44" s="87"/>
    </row>
    <row r="45" spans="1:23" ht="10.5" customHeight="1" x14ac:dyDescent="0.15">
      <c r="A45" s="10"/>
      <c r="B45" s="10"/>
      <c r="C45" s="10"/>
      <c r="D45" s="21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10"/>
      <c r="T45" s="10"/>
      <c r="V45" s="87"/>
      <c r="W45" s="87"/>
    </row>
    <row r="46" spans="1:23" ht="10.5" customHeight="1" x14ac:dyDescent="0.15">
      <c r="A46" s="10"/>
      <c r="B46" s="10"/>
      <c r="C46" s="1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0"/>
      <c r="T46" s="10"/>
      <c r="V46" s="87"/>
      <c r="W46" s="87"/>
    </row>
    <row r="47" spans="1:23" ht="20.100000000000001" customHeight="1" x14ac:dyDescent="0.15">
      <c r="A47" s="10"/>
      <c r="B47" s="10"/>
      <c r="C47" s="10"/>
      <c r="D47" s="21" t="s">
        <v>55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0"/>
      <c r="T47" s="10"/>
      <c r="V47" s="87"/>
      <c r="W47" s="87"/>
    </row>
    <row r="48" spans="1:23" ht="20.100000000000001" customHeight="1" x14ac:dyDescent="0.15">
      <c r="A48" s="10"/>
      <c r="B48" s="10"/>
      <c r="C48" s="10"/>
      <c r="D48" s="21"/>
      <c r="E48" s="215" t="s">
        <v>167</v>
      </c>
      <c r="F48" s="216"/>
      <c r="G48" s="22" t="s">
        <v>31</v>
      </c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0"/>
      <c r="T48" s="10"/>
      <c r="V48" s="87" t="s">
        <v>104</v>
      </c>
      <c r="W48" s="87" t="s">
        <v>115</v>
      </c>
    </row>
    <row r="49" spans="1:23" ht="8.2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V49" s="87"/>
      <c r="W49" s="87"/>
    </row>
    <row r="50" spans="1:23" ht="8.2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8"/>
      <c r="W50" s="87"/>
    </row>
    <row r="51" spans="1:23" ht="30" customHeight="1" x14ac:dyDescent="0.15">
      <c r="A51" s="8"/>
      <c r="B51" s="148" t="s">
        <v>34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  <c r="V51" s="87"/>
      <c r="W51" s="87"/>
    </row>
    <row r="52" spans="1:23" ht="9.75" customHeight="1" x14ac:dyDescent="0.15">
      <c r="A52" s="8"/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5"/>
      <c r="V52" s="87"/>
      <c r="W52" s="87"/>
    </row>
    <row r="53" spans="1:23" ht="17.100000000000001" customHeight="1" x14ac:dyDescent="0.15">
      <c r="A53" s="8"/>
      <c r="B53" s="17"/>
      <c r="C53" s="213" t="s">
        <v>58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5"/>
      <c r="V53" s="87"/>
      <c r="W53" s="87"/>
    </row>
    <row r="54" spans="1:23" ht="17.100000000000001" customHeight="1" x14ac:dyDescent="0.15">
      <c r="A54" s="8"/>
      <c r="B54" s="17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5"/>
      <c r="V54" s="87"/>
      <c r="W54" s="87"/>
    </row>
    <row r="55" spans="1:23" x14ac:dyDescent="0.15">
      <c r="A55" s="8"/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5"/>
      <c r="V55" s="87"/>
      <c r="W55" s="87"/>
    </row>
    <row r="56" spans="1:23" x14ac:dyDescent="0.15">
      <c r="A56" s="8"/>
      <c r="B56" s="17"/>
      <c r="C56" s="217" t="s">
        <v>56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5"/>
      <c r="V56" s="87"/>
      <c r="W56" s="87"/>
    </row>
    <row r="57" spans="1:23" ht="7.5" customHeight="1" x14ac:dyDescent="0.15">
      <c r="A57" s="8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5"/>
      <c r="V57" s="87"/>
      <c r="W57" s="87"/>
    </row>
    <row r="58" spans="1:23" x14ac:dyDescent="0.15">
      <c r="A58" s="8"/>
      <c r="B58" s="17"/>
      <c r="C58" s="217" t="s">
        <v>186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5"/>
      <c r="V58" s="87"/>
      <c r="W58" s="87"/>
    </row>
    <row r="59" spans="1:23" x14ac:dyDescent="0.15">
      <c r="A59" s="8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5"/>
      <c r="V59" s="87"/>
      <c r="W59" s="87"/>
    </row>
    <row r="60" spans="1:23" ht="24.95" customHeight="1" x14ac:dyDescent="0.15">
      <c r="A60" s="8"/>
      <c r="B60" s="4"/>
      <c r="C60" s="8"/>
      <c r="D60" s="8"/>
      <c r="E60" s="8"/>
      <c r="F60" s="8"/>
      <c r="G60" s="8"/>
      <c r="H60" s="8"/>
      <c r="I60" s="8"/>
      <c r="J60" s="8"/>
      <c r="K60" s="32"/>
      <c r="L60" s="155" t="s">
        <v>197</v>
      </c>
      <c r="M60" s="156"/>
      <c r="N60" s="156"/>
      <c r="O60" s="156"/>
      <c r="P60" s="156"/>
      <c r="Q60" s="156"/>
      <c r="R60" s="157"/>
      <c r="S60" s="5"/>
      <c r="V60" s="87" t="s">
        <v>104</v>
      </c>
      <c r="W60" s="87" t="s">
        <v>116</v>
      </c>
    </row>
    <row r="61" spans="1:23" ht="24.95" customHeight="1" x14ac:dyDescent="0.15">
      <c r="B61" s="4"/>
      <c r="C61" s="8"/>
      <c r="D61" s="8"/>
      <c r="E61" s="8"/>
      <c r="F61" s="8"/>
      <c r="G61" s="8"/>
      <c r="H61" s="8"/>
      <c r="I61" s="8"/>
      <c r="J61" s="8"/>
      <c r="K61" s="32"/>
      <c r="L61" s="155" t="s">
        <v>198</v>
      </c>
      <c r="M61" s="156"/>
      <c r="N61" s="156"/>
      <c r="O61" s="156"/>
      <c r="P61" s="156"/>
      <c r="Q61" s="156"/>
      <c r="R61" s="157"/>
      <c r="S61" s="5"/>
      <c r="V61" s="87"/>
      <c r="W61" s="87" t="s">
        <v>166</v>
      </c>
    </row>
    <row r="62" spans="1:23" ht="8.1" customHeight="1" x14ac:dyDescent="0.15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"/>
      <c r="V62" s="87"/>
      <c r="W62" s="87"/>
    </row>
    <row r="63" spans="1:23" x14ac:dyDescent="0.15">
      <c r="V63" s="87"/>
      <c r="W63" s="87"/>
    </row>
    <row r="64" spans="1:23" ht="30" customHeight="1" x14ac:dyDescent="0.15">
      <c r="B64" s="148" t="s">
        <v>35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V64" s="87"/>
      <c r="W64" s="87"/>
    </row>
    <row r="65" spans="1:23" ht="8.25" customHeight="1" x14ac:dyDescent="0.15">
      <c r="B65" s="1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5"/>
      <c r="V65" s="87"/>
      <c r="W65" s="87"/>
    </row>
    <row r="66" spans="1:23" ht="14.25" customHeight="1" x14ac:dyDescent="0.15">
      <c r="B66" s="17"/>
      <c r="C66" s="213" t="s">
        <v>36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18"/>
      <c r="V66" s="87"/>
      <c r="W66" s="87"/>
    </row>
    <row r="67" spans="1:23" x14ac:dyDescent="0.15"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8"/>
      <c r="V67" s="87"/>
      <c r="W67" s="87"/>
    </row>
    <row r="68" spans="1:23" x14ac:dyDescent="0.15">
      <c r="B68" s="17"/>
      <c r="C68" s="32"/>
      <c r="D68" s="10" t="s">
        <v>203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8"/>
      <c r="V68" s="87" t="s">
        <v>89</v>
      </c>
      <c r="W68" s="87" t="s">
        <v>170</v>
      </c>
    </row>
    <row r="69" spans="1:23" ht="5.0999999999999996" customHeight="1" x14ac:dyDescent="0.15">
      <c r="B69" s="1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8"/>
      <c r="V69" s="87"/>
      <c r="W69" s="87"/>
    </row>
    <row r="70" spans="1:23" ht="20.100000000000001" customHeight="1" x14ac:dyDescent="0.15">
      <c r="A70" s="8"/>
      <c r="B70" s="17"/>
      <c r="C70" s="93" t="s">
        <v>37</v>
      </c>
      <c r="D70" s="94"/>
      <c r="E70" s="94"/>
      <c r="F70" s="95"/>
      <c r="G70" s="93" t="s">
        <v>38</v>
      </c>
      <c r="H70" s="94"/>
      <c r="I70" s="94"/>
      <c r="J70" s="94"/>
      <c r="K70" s="94"/>
      <c r="L70" s="94"/>
      <c r="M70" s="94"/>
      <c r="N70" s="95"/>
      <c r="O70" s="93" t="s">
        <v>39</v>
      </c>
      <c r="P70" s="95"/>
      <c r="Q70" s="94" t="s">
        <v>40</v>
      </c>
      <c r="R70" s="95"/>
      <c r="S70" s="18"/>
      <c r="V70" s="87"/>
      <c r="W70" s="87"/>
    </row>
    <row r="71" spans="1:23" ht="24.95" customHeight="1" x14ac:dyDescent="0.15">
      <c r="A71" s="8"/>
      <c r="B71" s="4"/>
      <c r="C71" s="159"/>
      <c r="D71" s="160"/>
      <c r="E71" s="160"/>
      <c r="F71" s="161"/>
      <c r="G71" s="208" t="s">
        <v>200</v>
      </c>
      <c r="H71" s="209"/>
      <c r="I71" s="209"/>
      <c r="J71" s="24"/>
      <c r="K71" s="26" t="s">
        <v>41</v>
      </c>
      <c r="L71" s="24"/>
      <c r="M71" s="13" t="s">
        <v>42</v>
      </c>
      <c r="N71" s="2"/>
      <c r="O71" s="25"/>
      <c r="P71" s="12" t="str">
        <f>IF(O71="","","人")</f>
        <v/>
      </c>
      <c r="Q71" s="162" t="s">
        <v>43</v>
      </c>
      <c r="R71" s="163"/>
      <c r="S71" s="5"/>
      <c r="V71" s="87" t="s">
        <v>104</v>
      </c>
      <c r="W71" s="87" t="s">
        <v>151</v>
      </c>
    </row>
    <row r="72" spans="1:23" ht="24.95" customHeight="1" x14ac:dyDescent="0.15">
      <c r="A72" s="8"/>
      <c r="B72" s="4"/>
      <c r="C72" s="159"/>
      <c r="D72" s="160"/>
      <c r="E72" s="160"/>
      <c r="F72" s="161"/>
      <c r="G72" s="208" t="s">
        <v>201</v>
      </c>
      <c r="H72" s="209"/>
      <c r="I72" s="209"/>
      <c r="J72" s="24"/>
      <c r="K72" s="26" t="s">
        <v>41</v>
      </c>
      <c r="L72" s="24"/>
      <c r="M72" s="13" t="s">
        <v>42</v>
      </c>
      <c r="N72" s="2"/>
      <c r="O72" s="25"/>
      <c r="P72" s="12" t="str">
        <f>IF(O72="","","人")</f>
        <v/>
      </c>
      <c r="Q72" s="164" t="s">
        <v>44</v>
      </c>
      <c r="R72" s="165"/>
      <c r="S72" s="5"/>
      <c r="V72" s="87"/>
      <c r="W72" s="87"/>
    </row>
    <row r="73" spans="1:23" ht="9" customHeight="1" x14ac:dyDescent="0.15">
      <c r="A73" s="8"/>
      <c r="B73" s="4"/>
      <c r="C73" s="42"/>
      <c r="D73" s="42"/>
      <c r="E73" s="42"/>
      <c r="F73" s="42"/>
      <c r="G73" s="43"/>
      <c r="H73" s="43"/>
      <c r="I73" s="43"/>
      <c r="J73" s="44"/>
      <c r="K73" s="28"/>
      <c r="L73" s="44"/>
      <c r="M73" s="10"/>
      <c r="N73" s="8"/>
      <c r="O73" s="44"/>
      <c r="P73" s="10"/>
      <c r="Q73" s="45"/>
      <c r="R73" s="45"/>
      <c r="S73" s="5"/>
      <c r="V73" s="87"/>
      <c r="W73" s="87"/>
    </row>
    <row r="74" spans="1:23" x14ac:dyDescent="0.15">
      <c r="B74" s="17"/>
      <c r="C74" s="32"/>
      <c r="D74" s="10" t="s">
        <v>204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8"/>
      <c r="V74" s="87" t="s">
        <v>89</v>
      </c>
      <c r="W74" s="87" t="s">
        <v>170</v>
      </c>
    </row>
    <row r="75" spans="1:23" ht="5.0999999999999996" customHeight="1" x14ac:dyDescent="0.15">
      <c r="B75" s="1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8"/>
      <c r="V75" s="87"/>
      <c r="W75" s="87"/>
    </row>
    <row r="76" spans="1:23" ht="20.100000000000001" customHeight="1" x14ac:dyDescent="0.15">
      <c r="A76" s="8"/>
      <c r="B76" s="17"/>
      <c r="C76" s="93" t="s">
        <v>5</v>
      </c>
      <c r="D76" s="94"/>
      <c r="E76" s="94"/>
      <c r="F76" s="95"/>
      <c r="G76" s="93" t="s">
        <v>100</v>
      </c>
      <c r="H76" s="94"/>
      <c r="I76" s="94"/>
      <c r="J76" s="94"/>
      <c r="K76" s="95"/>
      <c r="L76" s="93" t="s">
        <v>101</v>
      </c>
      <c r="M76" s="94"/>
      <c r="N76" s="95"/>
      <c r="O76" s="93" t="s">
        <v>6</v>
      </c>
      <c r="P76" s="95"/>
      <c r="Q76" s="94" t="s">
        <v>102</v>
      </c>
      <c r="R76" s="95"/>
      <c r="S76" s="18"/>
      <c r="V76" s="87"/>
      <c r="W76" s="87"/>
    </row>
    <row r="77" spans="1:23" ht="24.95" customHeight="1" x14ac:dyDescent="0.15">
      <c r="A77" s="8"/>
      <c r="B77" s="4"/>
      <c r="C77" s="159"/>
      <c r="D77" s="160"/>
      <c r="E77" s="160"/>
      <c r="F77" s="161"/>
      <c r="G77" s="50"/>
      <c r="H77" s="46" t="s">
        <v>98</v>
      </c>
      <c r="I77" s="51"/>
      <c r="J77" s="82" t="s">
        <v>99</v>
      </c>
      <c r="K77" s="49"/>
      <c r="L77" s="96"/>
      <c r="M77" s="97"/>
      <c r="N77" s="98"/>
      <c r="O77" s="25"/>
      <c r="P77" s="12" t="s">
        <v>103</v>
      </c>
      <c r="Q77" s="166"/>
      <c r="R77" s="167"/>
      <c r="S77" s="5"/>
      <c r="V77" s="87" t="s">
        <v>104</v>
      </c>
      <c r="W77" s="87" t="s">
        <v>117</v>
      </c>
    </row>
    <row r="78" spans="1:23" ht="24.95" customHeight="1" x14ac:dyDescent="0.15">
      <c r="A78" s="8"/>
      <c r="B78" s="4"/>
      <c r="C78" s="159"/>
      <c r="D78" s="160"/>
      <c r="E78" s="160"/>
      <c r="F78" s="161"/>
      <c r="G78" s="50"/>
      <c r="H78" s="46" t="s">
        <v>98</v>
      </c>
      <c r="I78" s="51"/>
      <c r="J78" s="82" t="s">
        <v>99</v>
      </c>
      <c r="K78" s="49"/>
      <c r="L78" s="96"/>
      <c r="M78" s="97"/>
      <c r="N78" s="98"/>
      <c r="O78" s="25"/>
      <c r="P78" s="12" t="s">
        <v>103</v>
      </c>
      <c r="Q78" s="166"/>
      <c r="R78" s="167"/>
      <c r="S78" s="5"/>
      <c r="V78" s="87"/>
      <c r="W78" s="87"/>
    </row>
    <row r="79" spans="1:23" ht="6" customHeight="1" x14ac:dyDescent="0.15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7"/>
      <c r="V79" s="87"/>
      <c r="W79" s="87"/>
    </row>
    <row r="80" spans="1:23" ht="4.5" customHeight="1" x14ac:dyDescent="0.15">
      <c r="V80" s="87"/>
      <c r="W80" s="87"/>
    </row>
    <row r="81" spans="1:23" x14ac:dyDescent="0.15">
      <c r="A81" s="31"/>
      <c r="B81" s="31" t="s">
        <v>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V81" s="87"/>
      <c r="W81" s="87"/>
    </row>
    <row r="82" spans="1:23" x14ac:dyDescent="0.15">
      <c r="V82" s="87"/>
      <c r="W82" s="87"/>
    </row>
    <row r="83" spans="1:23" ht="30" customHeight="1" x14ac:dyDescent="0.15">
      <c r="B83" s="148" t="s">
        <v>46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0"/>
      <c r="V83" s="87"/>
      <c r="W83" s="87"/>
    </row>
    <row r="84" spans="1:23" ht="9" customHeight="1" x14ac:dyDescent="0.15">
      <c r="B84" s="1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3"/>
      <c r="V84" s="87"/>
      <c r="W84" s="87"/>
    </row>
    <row r="85" spans="1:23" ht="15.95" customHeight="1" x14ac:dyDescent="0.15">
      <c r="B85" s="17"/>
      <c r="C85" s="29" t="s">
        <v>47</v>
      </c>
      <c r="D85" s="158" t="s">
        <v>48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5"/>
      <c r="V85" s="87"/>
      <c r="W85" s="87"/>
    </row>
    <row r="86" spans="1:23" ht="15.95" customHeight="1" x14ac:dyDescent="0.15">
      <c r="B86" s="17"/>
      <c r="C86" s="10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5"/>
      <c r="V86" s="87"/>
      <c r="W86" s="87"/>
    </row>
    <row r="87" spans="1:23" ht="8.1" customHeight="1" x14ac:dyDescent="0.15">
      <c r="B87" s="1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5"/>
      <c r="V87" s="87"/>
      <c r="W87" s="87"/>
    </row>
    <row r="88" spans="1:23" ht="15.95" customHeight="1" x14ac:dyDescent="0.15">
      <c r="B88" s="17"/>
      <c r="C88" s="29" t="s">
        <v>47</v>
      </c>
      <c r="D88" s="158" t="s">
        <v>49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5"/>
      <c r="V88" s="87"/>
      <c r="W88" s="87"/>
    </row>
    <row r="89" spans="1:23" ht="15.95" customHeight="1" x14ac:dyDescent="0.15">
      <c r="B89" s="17"/>
      <c r="C89" s="29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5"/>
      <c r="V89" s="87"/>
      <c r="W89" s="87"/>
    </row>
    <row r="90" spans="1:23" ht="15.95" customHeight="1" x14ac:dyDescent="0.15">
      <c r="B90" s="17"/>
      <c r="C90" s="10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5"/>
      <c r="V90" s="87"/>
      <c r="W90" s="87"/>
    </row>
    <row r="91" spans="1:23" ht="8.1" customHeight="1" x14ac:dyDescent="0.15">
      <c r="B91" s="17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5"/>
      <c r="V91" s="87"/>
      <c r="W91" s="87"/>
    </row>
    <row r="92" spans="1:23" ht="15.95" customHeight="1" x14ac:dyDescent="0.15">
      <c r="B92" s="17"/>
      <c r="C92" s="29" t="s">
        <v>47</v>
      </c>
      <c r="D92" s="158" t="s">
        <v>50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5"/>
      <c r="V92" s="87"/>
      <c r="W92" s="87"/>
    </row>
    <row r="93" spans="1:23" ht="15.95" customHeight="1" x14ac:dyDescent="0.15">
      <c r="B93" s="17"/>
      <c r="C93" s="10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5"/>
      <c r="V93" s="87"/>
      <c r="W93" s="87"/>
    </row>
    <row r="94" spans="1:23" ht="8.1" customHeight="1" x14ac:dyDescent="0.15">
      <c r="B94" s="17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5"/>
      <c r="V94" s="87"/>
      <c r="W94" s="87"/>
    </row>
    <row r="95" spans="1:23" ht="15.95" customHeight="1" x14ac:dyDescent="0.15">
      <c r="B95" s="17"/>
      <c r="C95" s="29" t="s">
        <v>47</v>
      </c>
      <c r="D95" s="158" t="s">
        <v>51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5"/>
      <c r="V95" s="87"/>
      <c r="W95" s="87"/>
    </row>
    <row r="96" spans="1:23" ht="15.95" customHeight="1" x14ac:dyDescent="0.15">
      <c r="B96" s="17"/>
      <c r="C96" s="10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5"/>
      <c r="V96" s="87"/>
      <c r="W96" s="87"/>
    </row>
    <row r="97" spans="2:23" ht="8.1" customHeight="1" x14ac:dyDescent="0.15">
      <c r="B97" s="17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5"/>
      <c r="V97" s="87"/>
      <c r="W97" s="87"/>
    </row>
    <row r="98" spans="2:23" ht="15.95" customHeight="1" x14ac:dyDescent="0.15">
      <c r="B98" s="17"/>
      <c r="C98" s="30" t="s">
        <v>47</v>
      </c>
      <c r="D98" s="10" t="s">
        <v>52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5"/>
      <c r="V98" s="87"/>
      <c r="W98" s="87"/>
    </row>
    <row r="99" spans="2:23" ht="8.1" customHeight="1" x14ac:dyDescent="0.15">
      <c r="B99" s="1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5"/>
      <c r="V99" s="87"/>
      <c r="W99" s="87"/>
    </row>
    <row r="100" spans="2:23" ht="15.95" customHeight="1" x14ac:dyDescent="0.15">
      <c r="B100" s="17"/>
      <c r="C100" s="29" t="s">
        <v>47</v>
      </c>
      <c r="D100" s="158" t="s">
        <v>53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5"/>
      <c r="V100" s="87"/>
      <c r="W100" s="87"/>
    </row>
    <row r="101" spans="2:23" ht="15.95" customHeight="1" x14ac:dyDescent="0.15">
      <c r="B101" s="17"/>
      <c r="C101" s="10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5"/>
      <c r="V101" s="87"/>
      <c r="W101" s="87"/>
    </row>
    <row r="102" spans="2:23" ht="15.95" customHeight="1" x14ac:dyDescent="0.15">
      <c r="B102" s="17"/>
      <c r="C102" s="10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5"/>
      <c r="V102" s="87"/>
      <c r="W102" s="87"/>
    </row>
    <row r="103" spans="2:23" ht="8.1" customHeight="1" x14ac:dyDescent="0.15">
      <c r="B103" s="1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"/>
      <c r="V103" s="87"/>
      <c r="W103" s="87"/>
    </row>
    <row r="104" spans="2:23" ht="15.95" customHeight="1" x14ac:dyDescent="0.15">
      <c r="B104" s="17"/>
      <c r="C104" s="29" t="s">
        <v>47</v>
      </c>
      <c r="D104" s="158" t="s">
        <v>54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5"/>
      <c r="V104" s="87"/>
      <c r="W104" s="87"/>
    </row>
    <row r="105" spans="2:23" ht="15.95" customHeight="1" x14ac:dyDescent="0.15">
      <c r="B105" s="17"/>
      <c r="C105" s="10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5"/>
      <c r="V105" s="87"/>
      <c r="W105" s="87"/>
    </row>
    <row r="106" spans="2:23" ht="15.95" customHeight="1" x14ac:dyDescent="0.15">
      <c r="B106" s="17"/>
      <c r="C106" s="10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5"/>
      <c r="V106" s="87"/>
      <c r="W106" s="87"/>
    </row>
    <row r="107" spans="2:23" ht="9" customHeight="1" x14ac:dyDescent="0.15">
      <c r="B107" s="1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7"/>
      <c r="V107" s="87"/>
      <c r="W107" s="87"/>
    </row>
    <row r="108" spans="2:23" ht="7.5" customHeight="1" x14ac:dyDescent="0.15"/>
    <row r="109" spans="2:23" ht="15.95" customHeight="1" x14ac:dyDescent="0.15"/>
    <row r="110" spans="2:23" s="58" customFormat="1" ht="15.95" customHeight="1" x14ac:dyDescent="0.15"/>
    <row r="111" spans="2:23" ht="15.95" customHeight="1" x14ac:dyDescent="0.15"/>
  </sheetData>
  <mergeCells count="125">
    <mergeCell ref="C20:E20"/>
    <mergeCell ref="C21:E21"/>
    <mergeCell ref="C22:E22"/>
    <mergeCell ref="C23:E23"/>
    <mergeCell ref="L76:N76"/>
    <mergeCell ref="G72:I72"/>
    <mergeCell ref="G70:N70"/>
    <mergeCell ref="G71:I71"/>
    <mergeCell ref="O70:P70"/>
    <mergeCell ref="G23:K23"/>
    <mergeCell ref="N20:O20"/>
    <mergeCell ref="N21:O21"/>
    <mergeCell ref="N22:O22"/>
    <mergeCell ref="L61:R61"/>
    <mergeCell ref="C66:R66"/>
    <mergeCell ref="E41:R42"/>
    <mergeCell ref="E44:R45"/>
    <mergeCell ref="E48:F48"/>
    <mergeCell ref="E38:R39"/>
    <mergeCell ref="E35:R36"/>
    <mergeCell ref="P24:R24"/>
    <mergeCell ref="C56:R56"/>
    <mergeCell ref="C58:R58"/>
    <mergeCell ref="C53:R54"/>
    <mergeCell ref="AH2:AJ2"/>
    <mergeCell ref="AH8:AJ8"/>
    <mergeCell ref="C5:E5"/>
    <mergeCell ref="C6:E6"/>
    <mergeCell ref="C7:E7"/>
    <mergeCell ref="C8:E12"/>
    <mergeCell ref="C13:E13"/>
    <mergeCell ref="C14:E14"/>
    <mergeCell ref="I8:R8"/>
    <mergeCell ref="J11:R11"/>
    <mergeCell ref="AC2:AD2"/>
    <mergeCell ref="AC5:AD5"/>
    <mergeCell ref="G17:K17"/>
    <mergeCell ref="P15:Q16"/>
    <mergeCell ref="P17:Q17"/>
    <mergeCell ref="P18:Q18"/>
    <mergeCell ref="N15:O16"/>
    <mergeCell ref="N17:O17"/>
    <mergeCell ref="N18:O18"/>
    <mergeCell ref="C19:E19"/>
    <mergeCell ref="G7:M7"/>
    <mergeCell ref="N19:O19"/>
    <mergeCell ref="C17:E17"/>
    <mergeCell ref="C18:E18"/>
    <mergeCell ref="L18:M18"/>
    <mergeCell ref="N7:O7"/>
    <mergeCell ref="G14:O14"/>
    <mergeCell ref="P14:Q14"/>
    <mergeCell ref="I9:I11"/>
    <mergeCell ref="G18:K18"/>
    <mergeCell ref="L19:M19"/>
    <mergeCell ref="P19:Q19"/>
    <mergeCell ref="Q5:R7"/>
    <mergeCell ref="G5:O5"/>
    <mergeCell ref="G6:O6"/>
    <mergeCell ref="G15:K16"/>
    <mergeCell ref="D88:R90"/>
    <mergeCell ref="D92:R93"/>
    <mergeCell ref="D95:R96"/>
    <mergeCell ref="D100:R102"/>
    <mergeCell ref="D104:R106"/>
    <mergeCell ref="C70:F70"/>
    <mergeCell ref="C71:F71"/>
    <mergeCell ref="C72:F72"/>
    <mergeCell ref="C76:F76"/>
    <mergeCell ref="B83:S83"/>
    <mergeCell ref="D85:R86"/>
    <mergeCell ref="Q70:R70"/>
    <mergeCell ref="Q71:R71"/>
    <mergeCell ref="Q72:R72"/>
    <mergeCell ref="O76:P76"/>
    <mergeCell ref="Q76:R76"/>
    <mergeCell ref="C77:F77"/>
    <mergeCell ref="Q77:R77"/>
    <mergeCell ref="C78:F78"/>
    <mergeCell ref="Q78:R78"/>
    <mergeCell ref="B51:S51"/>
    <mergeCell ref="B64:S64"/>
    <mergeCell ref="P25:R25"/>
    <mergeCell ref="P26:R26"/>
    <mergeCell ref="L24:O24"/>
    <mergeCell ref="L25:O25"/>
    <mergeCell ref="C24:J24"/>
    <mergeCell ref="C25:J25"/>
    <mergeCell ref="C26:J26"/>
    <mergeCell ref="C28:R28"/>
    <mergeCell ref="L26:O26"/>
    <mergeCell ref="L60:R60"/>
    <mergeCell ref="L20:M20"/>
    <mergeCell ref="L21:M21"/>
    <mergeCell ref="L22:M22"/>
    <mergeCell ref="L23:M23"/>
    <mergeCell ref="G19:K19"/>
    <mergeCell ref="G20:K20"/>
    <mergeCell ref="G21:K21"/>
    <mergeCell ref="G22:K22"/>
    <mergeCell ref="N23:O23"/>
    <mergeCell ref="P20:Q20"/>
    <mergeCell ref="P21:Q21"/>
    <mergeCell ref="P22:Q22"/>
    <mergeCell ref="P23:Q23"/>
    <mergeCell ref="G76:K76"/>
    <mergeCell ref="L77:N77"/>
    <mergeCell ref="L78:N78"/>
    <mergeCell ref="I12:M12"/>
    <mergeCell ref="B2:R2"/>
    <mergeCell ref="B3:R3"/>
    <mergeCell ref="G8:H8"/>
    <mergeCell ref="P12:R12"/>
    <mergeCell ref="N13:R13"/>
    <mergeCell ref="J10:R10"/>
    <mergeCell ref="P5:P7"/>
    <mergeCell ref="L15:M16"/>
    <mergeCell ref="L17:M17"/>
    <mergeCell ref="B15:F16"/>
    <mergeCell ref="J9:R9"/>
    <mergeCell ref="G9:H11"/>
    <mergeCell ref="G12:H12"/>
    <mergeCell ref="N12:O12"/>
    <mergeCell ref="G13:K13"/>
    <mergeCell ref="L13:M13"/>
  </mergeCells>
  <phoneticPr fontId="1"/>
  <dataValidations count="7">
    <dataValidation imeMode="halfAlpha" allowBlank="1" showInputMessage="1" showErrorMessage="1" sqref="I12 P12:Q12"/>
    <dataValidation type="list" allowBlank="1" showInputMessage="1" showErrorMessage="1" sqref="N17:O23">
      <formula1>"男,女,男・女"</formula1>
    </dataValidation>
    <dataValidation type="list" allowBlank="1" showInputMessage="1" showErrorMessage="1" sqref="P17:Q23">
      <formula1>"有,無,有・無"</formula1>
    </dataValidation>
    <dataValidation type="list" allowBlank="1" showInputMessage="1" showErrorMessage="1" sqref="R17:R23">
      <formula1>"町内,町外,町内・町外"</formula1>
    </dataValidation>
    <dataValidation type="list" allowBlank="1" showInputMessage="1" showErrorMessage="1" sqref="G13:K13">
      <formula1>"ふれあい,チャンピオンシップス"</formula1>
    </dataValidation>
    <dataValidation type="list" allowBlank="1" showInputMessage="1" showErrorMessage="1" sqref="N13:R13">
      <formula1>$AB$8:$AB$18</formula1>
    </dataValidation>
    <dataValidation type="list" allowBlank="1" showInputMessage="1" showErrorMessage="1" sqref="K60:K61 C68 C74 E48:F48">
      <formula1>"○,×,　"</formula1>
    </dataValidation>
  </dataValidations>
  <pageMargins left="0.95" right="0.5" top="0.4" bottom="0.24" header="0.3" footer="0.19"/>
  <pageSetup paperSize="9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9525</xdr:rowOff>
                  </from>
                  <to>
                    <xdr:col>14</xdr:col>
                    <xdr:colOff>352425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12</xdr:col>
                    <xdr:colOff>85725</xdr:colOff>
                    <xdr:row>23</xdr:row>
                    <xdr:rowOff>9525</xdr:rowOff>
                  </from>
                  <to>
                    <xdr:col>14</xdr:col>
                    <xdr:colOff>190500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9525</xdr:rowOff>
                  </from>
                  <to>
                    <xdr:col>14</xdr:col>
                    <xdr:colOff>161925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17</xdr:col>
                    <xdr:colOff>333375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17</xdr:col>
                    <xdr:colOff>390525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9525</xdr:rowOff>
                  </from>
                  <to>
                    <xdr:col>17</xdr:col>
                    <xdr:colOff>352425</xdr:colOff>
                    <xdr:row>25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1"/>
  <sheetViews>
    <sheetView view="pageBreakPreview" zoomScaleNormal="100" zoomScaleSheetLayoutView="100" workbookViewId="0">
      <selection activeCell="C14" sqref="C14:E14"/>
    </sheetView>
  </sheetViews>
  <sheetFormatPr defaultRowHeight="13.5" x14ac:dyDescent="0.15"/>
  <cols>
    <col min="1" max="1" width="2" style="1" customWidth="1"/>
    <col min="2" max="2" width="0.875" style="1" customWidth="1"/>
    <col min="3" max="3" width="2.75" style="1" customWidth="1"/>
    <col min="4" max="4" width="6.75" style="1" customWidth="1"/>
    <col min="5" max="5" width="4.75" style="1" customWidth="1"/>
    <col min="6" max="6" width="0.875" style="1" customWidth="1"/>
    <col min="7" max="7" width="3.75" style="1" customWidth="1"/>
    <col min="8" max="8" width="6.375" style="1" customWidth="1"/>
    <col min="9" max="9" width="2.875" style="1" customWidth="1"/>
    <col min="10" max="15" width="5.375" style="1" customWidth="1"/>
    <col min="16" max="16" width="3" style="1" customWidth="1"/>
    <col min="17" max="17" width="8.25" style="1" customWidth="1"/>
    <col min="18" max="18" width="10.125" style="1" customWidth="1"/>
    <col min="19" max="19" width="1.25" style="1" customWidth="1"/>
    <col min="20" max="20" width="1.875" style="1" customWidth="1"/>
    <col min="21" max="21" width="1.375" style="1" customWidth="1"/>
    <col min="22" max="16384" width="9" style="1"/>
  </cols>
  <sheetData>
    <row r="1" spans="1:2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8"/>
    </row>
    <row r="2" spans="1:21" ht="21" x14ac:dyDescent="0.15">
      <c r="A2" s="10"/>
      <c r="B2" s="102" t="s">
        <v>188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"/>
      <c r="T2" s="10"/>
    </row>
    <row r="3" spans="1:21" ht="18" customHeight="1" x14ac:dyDescent="0.15">
      <c r="A3" s="10"/>
      <c r="B3" s="103" t="s">
        <v>189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"/>
      <c r="T3" s="10"/>
    </row>
    <row r="4" spans="1:21" ht="6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ht="24.95" customHeight="1" x14ac:dyDescent="0.15">
      <c r="A5" s="10"/>
      <c r="B5" s="11"/>
      <c r="C5" s="197" t="s">
        <v>185</v>
      </c>
      <c r="D5" s="197"/>
      <c r="E5" s="197"/>
      <c r="F5" s="12"/>
      <c r="G5" s="174" t="s">
        <v>173</v>
      </c>
      <c r="H5" s="175"/>
      <c r="I5" s="175"/>
      <c r="J5" s="175"/>
      <c r="K5" s="175"/>
      <c r="L5" s="175"/>
      <c r="M5" s="175"/>
      <c r="N5" s="175"/>
      <c r="O5" s="188"/>
      <c r="P5" s="113" t="s">
        <v>33</v>
      </c>
      <c r="Q5" s="182"/>
      <c r="R5" s="183"/>
      <c r="S5" s="10"/>
      <c r="T5" s="10"/>
    </row>
    <row r="6" spans="1:21" ht="24.95" customHeight="1" x14ac:dyDescent="0.15">
      <c r="A6" s="10"/>
      <c r="B6" s="11"/>
      <c r="C6" s="197" t="s">
        <v>2</v>
      </c>
      <c r="D6" s="197"/>
      <c r="E6" s="197"/>
      <c r="F6" s="12"/>
      <c r="G6" s="174" t="s">
        <v>172</v>
      </c>
      <c r="H6" s="175"/>
      <c r="I6" s="175"/>
      <c r="J6" s="175"/>
      <c r="K6" s="175"/>
      <c r="L6" s="175"/>
      <c r="M6" s="175"/>
      <c r="N6" s="175"/>
      <c r="O6" s="188"/>
      <c r="P6" s="114"/>
      <c r="Q6" s="184"/>
      <c r="R6" s="185"/>
      <c r="S6" s="10"/>
      <c r="T6" s="10"/>
    </row>
    <row r="7" spans="1:21" ht="24.95" customHeight="1" x14ac:dyDescent="0.15">
      <c r="A7" s="10"/>
      <c r="B7" s="11"/>
      <c r="C7" s="197" t="s">
        <v>18</v>
      </c>
      <c r="D7" s="197"/>
      <c r="E7" s="197"/>
      <c r="F7" s="12"/>
      <c r="G7" s="174" t="s">
        <v>171</v>
      </c>
      <c r="H7" s="175"/>
      <c r="I7" s="175"/>
      <c r="J7" s="175"/>
      <c r="K7" s="175"/>
      <c r="L7" s="175"/>
      <c r="M7" s="175"/>
      <c r="N7" s="177"/>
      <c r="O7" s="178"/>
      <c r="P7" s="115"/>
      <c r="Q7" s="186"/>
      <c r="R7" s="187"/>
      <c r="S7" s="10"/>
      <c r="T7" s="10"/>
    </row>
    <row r="8" spans="1:21" ht="21.95" customHeight="1" x14ac:dyDescent="0.15">
      <c r="A8" s="10"/>
      <c r="B8" s="14"/>
      <c r="C8" s="198" t="s">
        <v>8</v>
      </c>
      <c r="D8" s="198"/>
      <c r="E8" s="198"/>
      <c r="F8" s="16"/>
      <c r="G8" s="104" t="s">
        <v>16</v>
      </c>
      <c r="H8" s="105"/>
      <c r="I8" s="202" t="s">
        <v>180</v>
      </c>
      <c r="J8" s="203"/>
      <c r="K8" s="203"/>
      <c r="L8" s="203"/>
      <c r="M8" s="203"/>
      <c r="N8" s="203"/>
      <c r="O8" s="203"/>
      <c r="P8" s="203"/>
      <c r="Q8" s="203"/>
      <c r="R8" s="204"/>
      <c r="S8" s="10"/>
      <c r="T8" s="10"/>
    </row>
    <row r="9" spans="1:21" ht="18" customHeight="1" x14ac:dyDescent="0.15">
      <c r="A9" s="10"/>
      <c r="B9" s="17"/>
      <c r="C9" s="199"/>
      <c r="D9" s="199"/>
      <c r="E9" s="199"/>
      <c r="F9" s="10"/>
      <c r="G9" s="130" t="s">
        <v>17</v>
      </c>
      <c r="H9" s="131"/>
      <c r="I9" s="179" t="s">
        <v>1</v>
      </c>
      <c r="J9" s="128">
        <v>5090315</v>
      </c>
      <c r="K9" s="128"/>
      <c r="L9" s="128"/>
      <c r="M9" s="128"/>
      <c r="N9" s="128"/>
      <c r="O9" s="128"/>
      <c r="P9" s="128"/>
      <c r="Q9" s="128"/>
      <c r="R9" s="129"/>
      <c r="S9" s="10"/>
      <c r="T9" s="10"/>
    </row>
    <row r="10" spans="1:21" ht="18" customHeight="1" x14ac:dyDescent="0.15">
      <c r="A10" s="10"/>
      <c r="B10" s="17"/>
      <c r="C10" s="199"/>
      <c r="D10" s="199"/>
      <c r="E10" s="199"/>
      <c r="F10" s="10"/>
      <c r="G10" s="132"/>
      <c r="H10" s="133"/>
      <c r="I10" s="180"/>
      <c r="J10" s="111" t="s">
        <v>174</v>
      </c>
      <c r="K10" s="111"/>
      <c r="L10" s="111"/>
      <c r="M10" s="111"/>
      <c r="N10" s="111"/>
      <c r="O10" s="111"/>
      <c r="P10" s="111"/>
      <c r="Q10" s="111"/>
      <c r="R10" s="112"/>
      <c r="S10" s="10"/>
      <c r="T10" s="10"/>
    </row>
    <row r="11" spans="1:21" ht="18" customHeight="1" x14ac:dyDescent="0.15">
      <c r="A11" s="10"/>
      <c r="B11" s="17"/>
      <c r="C11" s="199"/>
      <c r="D11" s="199"/>
      <c r="E11" s="199"/>
      <c r="F11" s="10"/>
      <c r="G11" s="134"/>
      <c r="H11" s="135"/>
      <c r="I11" s="181"/>
      <c r="J11" s="205" t="s">
        <v>175</v>
      </c>
      <c r="K11" s="205"/>
      <c r="L11" s="205"/>
      <c r="M11" s="205"/>
      <c r="N11" s="205"/>
      <c r="O11" s="205"/>
      <c r="P11" s="205"/>
      <c r="Q11" s="205"/>
      <c r="R11" s="206"/>
      <c r="S11" s="10"/>
      <c r="T11" s="10"/>
    </row>
    <row r="12" spans="1:21" ht="21.95" customHeight="1" x14ac:dyDescent="0.15">
      <c r="A12" s="10"/>
      <c r="B12" s="17"/>
      <c r="C12" s="200"/>
      <c r="D12" s="200"/>
      <c r="E12" s="200"/>
      <c r="F12" s="10"/>
      <c r="G12" s="136" t="s">
        <v>10</v>
      </c>
      <c r="H12" s="137"/>
      <c r="I12" s="99" t="s">
        <v>176</v>
      </c>
      <c r="J12" s="100"/>
      <c r="K12" s="100"/>
      <c r="L12" s="100"/>
      <c r="M12" s="101"/>
      <c r="N12" s="138" t="s">
        <v>9</v>
      </c>
      <c r="O12" s="137"/>
      <c r="P12" s="106" t="s">
        <v>177</v>
      </c>
      <c r="Q12" s="106"/>
      <c r="R12" s="107"/>
      <c r="S12" s="10"/>
      <c r="T12" s="10"/>
    </row>
    <row r="13" spans="1:21" ht="24.95" customHeight="1" x14ac:dyDescent="0.15">
      <c r="A13" s="10"/>
      <c r="B13" s="11"/>
      <c r="C13" s="197" t="s">
        <v>11</v>
      </c>
      <c r="D13" s="197"/>
      <c r="E13" s="197"/>
      <c r="F13" s="12"/>
      <c r="G13" s="108" t="s">
        <v>159</v>
      </c>
      <c r="H13" s="109"/>
      <c r="I13" s="109"/>
      <c r="J13" s="109"/>
      <c r="K13" s="110"/>
      <c r="L13" s="139" t="s">
        <v>19</v>
      </c>
      <c r="M13" s="140"/>
      <c r="N13" s="108" t="s">
        <v>179</v>
      </c>
      <c r="O13" s="109"/>
      <c r="P13" s="109"/>
      <c r="Q13" s="109"/>
      <c r="R13" s="110"/>
      <c r="S13" s="10"/>
      <c r="T13" s="10"/>
    </row>
    <row r="14" spans="1:21" ht="24.95" customHeight="1" x14ac:dyDescent="0.15">
      <c r="A14" s="10"/>
      <c r="B14" s="14"/>
      <c r="C14" s="201" t="s">
        <v>205</v>
      </c>
      <c r="D14" s="201"/>
      <c r="E14" s="201"/>
      <c r="F14" s="15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2"/>
      <c r="S14" s="10"/>
      <c r="T14" s="10"/>
    </row>
    <row r="15" spans="1:21" ht="15.95" customHeight="1" x14ac:dyDescent="0.15">
      <c r="A15" s="10"/>
      <c r="B15" s="122"/>
      <c r="C15" s="123"/>
      <c r="D15" s="123"/>
      <c r="E15" s="123"/>
      <c r="F15" s="124"/>
      <c r="G15" s="116" t="s">
        <v>22</v>
      </c>
      <c r="H15" s="189"/>
      <c r="I15" s="189"/>
      <c r="J15" s="189"/>
      <c r="K15" s="117"/>
      <c r="L15" s="116" t="s">
        <v>23</v>
      </c>
      <c r="M15" s="117"/>
      <c r="N15" s="116" t="s">
        <v>24</v>
      </c>
      <c r="O15" s="117"/>
      <c r="P15" s="116" t="s">
        <v>25</v>
      </c>
      <c r="Q15" s="117"/>
      <c r="R15" s="83" t="s">
        <v>184</v>
      </c>
      <c r="S15" s="10"/>
      <c r="T15" s="10"/>
    </row>
    <row r="16" spans="1:21" ht="15.95" customHeight="1" x14ac:dyDescent="0.15">
      <c r="A16" s="10"/>
      <c r="B16" s="125"/>
      <c r="C16" s="126"/>
      <c r="D16" s="126"/>
      <c r="E16" s="126"/>
      <c r="F16" s="127"/>
      <c r="G16" s="118"/>
      <c r="H16" s="190"/>
      <c r="I16" s="190"/>
      <c r="J16" s="190"/>
      <c r="K16" s="119"/>
      <c r="L16" s="118"/>
      <c r="M16" s="119"/>
      <c r="N16" s="118"/>
      <c r="O16" s="119"/>
      <c r="P16" s="118"/>
      <c r="Q16" s="119"/>
      <c r="R16" s="20" t="s">
        <v>183</v>
      </c>
      <c r="S16" s="10"/>
      <c r="T16" s="10"/>
    </row>
    <row r="17" spans="1:20" ht="21.95" customHeight="1" x14ac:dyDescent="0.15">
      <c r="A17" s="10"/>
      <c r="B17" s="33"/>
      <c r="C17" s="176" t="s">
        <v>3</v>
      </c>
      <c r="D17" s="176"/>
      <c r="E17" s="176"/>
      <c r="F17" s="34"/>
      <c r="G17" s="168" t="s">
        <v>195</v>
      </c>
      <c r="H17" s="169"/>
      <c r="I17" s="169"/>
      <c r="J17" s="169"/>
      <c r="K17" s="170"/>
      <c r="L17" s="120">
        <v>40</v>
      </c>
      <c r="M17" s="121"/>
      <c r="N17" s="171" t="s">
        <v>152</v>
      </c>
      <c r="O17" s="172"/>
      <c r="P17" s="171" t="s">
        <v>153</v>
      </c>
      <c r="Q17" s="172"/>
      <c r="R17" s="35" t="s">
        <v>154</v>
      </c>
      <c r="S17" s="10"/>
      <c r="T17" s="10"/>
    </row>
    <row r="18" spans="1:20" ht="21.95" customHeight="1" x14ac:dyDescent="0.15">
      <c r="A18" s="10"/>
      <c r="B18" s="36"/>
      <c r="C18" s="173" t="s">
        <v>13</v>
      </c>
      <c r="D18" s="173"/>
      <c r="E18" s="173"/>
      <c r="F18" s="37"/>
      <c r="G18" s="145" t="s">
        <v>190</v>
      </c>
      <c r="H18" s="146"/>
      <c r="I18" s="146"/>
      <c r="J18" s="146"/>
      <c r="K18" s="147"/>
      <c r="L18" s="141">
        <v>30</v>
      </c>
      <c r="M18" s="142"/>
      <c r="N18" s="89" t="s">
        <v>152</v>
      </c>
      <c r="O18" s="90"/>
      <c r="P18" s="89" t="s">
        <v>153</v>
      </c>
      <c r="Q18" s="90"/>
      <c r="R18" s="38" t="s">
        <v>154</v>
      </c>
      <c r="S18" s="10"/>
      <c r="T18" s="10"/>
    </row>
    <row r="19" spans="1:20" ht="21.95" customHeight="1" x14ac:dyDescent="0.15">
      <c r="A19" s="10"/>
      <c r="B19" s="36"/>
      <c r="C19" s="173" t="s">
        <v>13</v>
      </c>
      <c r="D19" s="173"/>
      <c r="E19" s="173"/>
      <c r="F19" s="37"/>
      <c r="G19" s="145" t="s">
        <v>191</v>
      </c>
      <c r="H19" s="146"/>
      <c r="I19" s="146"/>
      <c r="J19" s="146"/>
      <c r="K19" s="147"/>
      <c r="L19" s="141">
        <v>31</v>
      </c>
      <c r="M19" s="142"/>
      <c r="N19" s="89" t="s">
        <v>152</v>
      </c>
      <c r="O19" s="90"/>
      <c r="P19" s="89" t="s">
        <v>153</v>
      </c>
      <c r="Q19" s="90"/>
      <c r="R19" s="38" t="s">
        <v>154</v>
      </c>
      <c r="S19" s="10"/>
      <c r="T19" s="10"/>
    </row>
    <row r="20" spans="1:20" ht="21.95" customHeight="1" x14ac:dyDescent="0.15">
      <c r="A20" s="10"/>
      <c r="B20" s="36"/>
      <c r="C20" s="173" t="s">
        <v>13</v>
      </c>
      <c r="D20" s="173"/>
      <c r="E20" s="173"/>
      <c r="F20" s="37"/>
      <c r="G20" s="145" t="s">
        <v>192</v>
      </c>
      <c r="H20" s="146"/>
      <c r="I20" s="146"/>
      <c r="J20" s="146"/>
      <c r="K20" s="147"/>
      <c r="L20" s="141">
        <v>35</v>
      </c>
      <c r="M20" s="142"/>
      <c r="N20" s="89" t="s">
        <v>152</v>
      </c>
      <c r="O20" s="90"/>
      <c r="P20" s="89" t="s">
        <v>153</v>
      </c>
      <c r="Q20" s="90"/>
      <c r="R20" s="38" t="s">
        <v>154</v>
      </c>
      <c r="S20" s="10"/>
      <c r="T20" s="10"/>
    </row>
    <row r="21" spans="1:20" ht="21.95" customHeight="1" x14ac:dyDescent="0.15">
      <c r="A21" s="10"/>
      <c r="B21" s="36"/>
      <c r="C21" s="173" t="s">
        <v>13</v>
      </c>
      <c r="D21" s="173"/>
      <c r="E21" s="173"/>
      <c r="F21" s="37"/>
      <c r="G21" s="145" t="s">
        <v>193</v>
      </c>
      <c r="H21" s="146"/>
      <c r="I21" s="146"/>
      <c r="J21" s="146"/>
      <c r="K21" s="147"/>
      <c r="L21" s="141">
        <v>32</v>
      </c>
      <c r="M21" s="142"/>
      <c r="N21" s="89" t="s">
        <v>152</v>
      </c>
      <c r="O21" s="90"/>
      <c r="P21" s="89" t="s">
        <v>153</v>
      </c>
      <c r="Q21" s="90"/>
      <c r="R21" s="38" t="s">
        <v>154</v>
      </c>
      <c r="S21" s="10"/>
      <c r="T21" s="10"/>
    </row>
    <row r="22" spans="1:20" ht="21.95" customHeight="1" x14ac:dyDescent="0.15">
      <c r="A22" s="10"/>
      <c r="B22" s="36"/>
      <c r="C22" s="173" t="s">
        <v>14</v>
      </c>
      <c r="D22" s="173"/>
      <c r="E22" s="173"/>
      <c r="F22" s="37"/>
      <c r="G22" s="145" t="s">
        <v>194</v>
      </c>
      <c r="H22" s="146"/>
      <c r="I22" s="146"/>
      <c r="J22" s="146"/>
      <c r="K22" s="147"/>
      <c r="L22" s="141">
        <v>35</v>
      </c>
      <c r="M22" s="142"/>
      <c r="N22" s="89" t="s">
        <v>152</v>
      </c>
      <c r="O22" s="90"/>
      <c r="P22" s="89" t="s">
        <v>153</v>
      </c>
      <c r="Q22" s="90"/>
      <c r="R22" s="38" t="s">
        <v>154</v>
      </c>
      <c r="S22" s="10"/>
      <c r="T22" s="10"/>
    </row>
    <row r="23" spans="1:20" ht="21.95" customHeight="1" x14ac:dyDescent="0.15">
      <c r="A23" s="10"/>
      <c r="B23" s="39"/>
      <c r="C23" s="207" t="s">
        <v>14</v>
      </c>
      <c r="D23" s="207"/>
      <c r="E23" s="207"/>
      <c r="F23" s="40"/>
      <c r="G23" s="210" t="s">
        <v>196</v>
      </c>
      <c r="H23" s="211"/>
      <c r="I23" s="211"/>
      <c r="J23" s="211"/>
      <c r="K23" s="212"/>
      <c r="L23" s="143">
        <v>36</v>
      </c>
      <c r="M23" s="144"/>
      <c r="N23" s="91" t="s">
        <v>152</v>
      </c>
      <c r="O23" s="92"/>
      <c r="P23" s="91" t="s">
        <v>153</v>
      </c>
      <c r="Q23" s="92"/>
      <c r="R23" s="41" t="s">
        <v>154</v>
      </c>
      <c r="S23" s="10"/>
      <c r="T23" s="10"/>
    </row>
    <row r="24" spans="1:20" ht="24.95" customHeight="1" x14ac:dyDescent="0.15">
      <c r="A24" s="10"/>
      <c r="B24" s="11"/>
      <c r="C24" s="153" t="s">
        <v>15</v>
      </c>
      <c r="D24" s="153"/>
      <c r="E24" s="153"/>
      <c r="F24" s="153"/>
      <c r="G24" s="153"/>
      <c r="H24" s="153"/>
      <c r="I24" s="153"/>
      <c r="J24" s="153"/>
      <c r="K24" s="13"/>
      <c r="L24" s="152" t="s">
        <v>155</v>
      </c>
      <c r="M24" s="152"/>
      <c r="N24" s="152"/>
      <c r="O24" s="152"/>
      <c r="P24" s="151" t="s">
        <v>157</v>
      </c>
      <c r="Q24" s="151"/>
      <c r="R24" s="140"/>
      <c r="S24" s="10"/>
      <c r="T24" s="10"/>
    </row>
    <row r="25" spans="1:20" ht="24.95" customHeight="1" x14ac:dyDescent="0.15">
      <c r="A25" s="10"/>
      <c r="B25" s="11"/>
      <c r="C25" s="153" t="s">
        <v>4</v>
      </c>
      <c r="D25" s="153"/>
      <c r="E25" s="153"/>
      <c r="F25" s="153"/>
      <c r="G25" s="153"/>
      <c r="H25" s="153"/>
      <c r="I25" s="153"/>
      <c r="J25" s="153"/>
      <c r="K25" s="13"/>
      <c r="L25" s="152" t="s">
        <v>155</v>
      </c>
      <c r="M25" s="152"/>
      <c r="N25" s="152"/>
      <c r="O25" s="152"/>
      <c r="P25" s="151" t="s">
        <v>157</v>
      </c>
      <c r="Q25" s="151"/>
      <c r="R25" s="140"/>
      <c r="S25" s="10"/>
      <c r="T25" s="10"/>
    </row>
    <row r="26" spans="1:20" ht="24.95" customHeight="1" x14ac:dyDescent="0.15">
      <c r="A26" s="10"/>
      <c r="B26" s="11"/>
      <c r="C26" s="153" t="s">
        <v>30</v>
      </c>
      <c r="D26" s="153"/>
      <c r="E26" s="153"/>
      <c r="F26" s="153"/>
      <c r="G26" s="153"/>
      <c r="H26" s="153"/>
      <c r="I26" s="153"/>
      <c r="J26" s="153"/>
      <c r="K26" s="13"/>
      <c r="L26" s="152" t="s">
        <v>156</v>
      </c>
      <c r="M26" s="152"/>
      <c r="N26" s="152"/>
      <c r="O26" s="152"/>
      <c r="P26" s="151" t="s">
        <v>158</v>
      </c>
      <c r="Q26" s="151"/>
      <c r="R26" s="140"/>
      <c r="S26" s="10"/>
      <c r="T26" s="10"/>
    </row>
    <row r="27" spans="1:20" ht="8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15">
      <c r="A28" s="10"/>
      <c r="B28" s="10"/>
      <c r="C28" s="154" t="s">
        <v>20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0"/>
      <c r="T28" s="10"/>
    </row>
    <row r="29" spans="1:20" ht="6" customHeight="1" x14ac:dyDescent="0.15">
      <c r="A29" s="10"/>
      <c r="B29" s="10"/>
      <c r="C29" s="10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0"/>
      <c r="T29" s="10"/>
    </row>
    <row r="30" spans="1:20" ht="15.95" customHeight="1" x14ac:dyDescent="0.15">
      <c r="A30" s="10"/>
      <c r="B30" s="10"/>
      <c r="C30" s="10"/>
      <c r="D30" s="53" t="s">
        <v>21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0"/>
      <c r="T30" s="10"/>
    </row>
    <row r="31" spans="1:20" ht="15.95" customHeight="1" x14ac:dyDescent="0.15">
      <c r="A31" s="10"/>
      <c r="B31" s="10"/>
      <c r="C31" s="10"/>
      <c r="D31" s="53" t="s">
        <v>32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0"/>
      <c r="T31" s="10"/>
    </row>
    <row r="32" spans="1:20" ht="8.1" customHeight="1" x14ac:dyDescent="0.15">
      <c r="A32" s="10"/>
      <c r="B32" s="10"/>
      <c r="C32" s="10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0"/>
      <c r="T32" s="10"/>
    </row>
    <row r="33" spans="1:20" ht="21.95" customHeight="1" x14ac:dyDescent="0.15">
      <c r="A33" s="10"/>
      <c r="B33" s="10"/>
      <c r="C33" s="10"/>
      <c r="D33" s="53"/>
      <c r="E33" s="53" t="s">
        <v>26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10"/>
      <c r="T33" s="10"/>
    </row>
    <row r="34" spans="1:20" ht="8.1" customHeight="1" x14ac:dyDescent="0.15">
      <c r="A34" s="10"/>
      <c r="B34" s="10"/>
      <c r="C34" s="1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10"/>
      <c r="T34" s="10"/>
    </row>
    <row r="35" spans="1:20" ht="21.95" customHeight="1" x14ac:dyDescent="0.15">
      <c r="A35" s="10"/>
      <c r="B35" s="10"/>
      <c r="C35" s="10"/>
      <c r="D35" s="53"/>
      <c r="E35" s="214" t="s">
        <v>28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10"/>
      <c r="T35" s="10"/>
    </row>
    <row r="36" spans="1:20" ht="5.25" customHeight="1" x14ac:dyDescent="0.15">
      <c r="A36" s="10"/>
      <c r="B36" s="10"/>
      <c r="C36" s="10"/>
      <c r="D36" s="5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10"/>
      <c r="T36" s="10"/>
    </row>
    <row r="37" spans="1:20" ht="8.1" customHeight="1" x14ac:dyDescent="0.15">
      <c r="A37" s="10"/>
      <c r="B37" s="10"/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10"/>
      <c r="T37" s="10"/>
    </row>
    <row r="38" spans="1:20" ht="21.95" customHeight="1" x14ac:dyDescent="0.15">
      <c r="A38" s="10"/>
      <c r="B38" s="10"/>
      <c r="C38" s="10"/>
      <c r="D38" s="53"/>
      <c r="E38" s="214" t="s">
        <v>27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10"/>
      <c r="T38" s="10"/>
    </row>
    <row r="39" spans="1:20" ht="20.100000000000001" customHeight="1" x14ac:dyDescent="0.15">
      <c r="A39" s="10"/>
      <c r="B39" s="10"/>
      <c r="C39" s="10"/>
      <c r="D39" s="5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10"/>
      <c r="T39" s="10"/>
    </row>
    <row r="40" spans="1:20" ht="8.1" customHeight="1" x14ac:dyDescent="0.15">
      <c r="A40" s="10"/>
      <c r="B40" s="10"/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10"/>
      <c r="T40" s="10"/>
    </row>
    <row r="41" spans="1:20" ht="20.100000000000001" customHeight="1" x14ac:dyDescent="0.15">
      <c r="A41" s="10"/>
      <c r="B41" s="10"/>
      <c r="C41" s="10"/>
      <c r="D41" s="53"/>
      <c r="E41" s="214" t="s">
        <v>29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10"/>
      <c r="T41" s="10"/>
    </row>
    <row r="42" spans="1:20" ht="18.75" customHeight="1" x14ac:dyDescent="0.15">
      <c r="A42" s="10"/>
      <c r="B42" s="10"/>
      <c r="C42" s="10"/>
      <c r="D42" s="5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10"/>
      <c r="T42" s="10"/>
    </row>
    <row r="43" spans="1:20" ht="8.1" customHeight="1" x14ac:dyDescent="0.15">
      <c r="A43" s="10"/>
      <c r="B43" s="10"/>
      <c r="C43" s="1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10"/>
      <c r="T43" s="10"/>
    </row>
    <row r="44" spans="1:20" ht="20.100000000000001" customHeight="1" x14ac:dyDescent="0.15">
      <c r="A44" s="10"/>
      <c r="B44" s="10"/>
      <c r="C44" s="10"/>
      <c r="D44" s="53"/>
      <c r="E44" s="214" t="s">
        <v>202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10"/>
      <c r="T44" s="10"/>
    </row>
    <row r="45" spans="1:20" ht="10.5" customHeight="1" x14ac:dyDescent="0.15">
      <c r="A45" s="10"/>
      <c r="B45" s="10"/>
      <c r="C45" s="10"/>
      <c r="D45" s="5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10"/>
      <c r="T45" s="10"/>
    </row>
    <row r="46" spans="1:20" ht="10.5" customHeight="1" x14ac:dyDescent="0.15">
      <c r="A46" s="10"/>
      <c r="B46" s="10"/>
      <c r="C46" s="1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10"/>
      <c r="T46" s="10"/>
    </row>
    <row r="47" spans="1:20" ht="20.100000000000001" customHeight="1" x14ac:dyDescent="0.15">
      <c r="A47" s="10"/>
      <c r="B47" s="10"/>
      <c r="C47" s="10"/>
      <c r="D47" s="53" t="s">
        <v>55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10"/>
      <c r="T47" s="10"/>
    </row>
    <row r="48" spans="1:20" ht="20.100000000000001" customHeight="1" x14ac:dyDescent="0.15">
      <c r="A48" s="10"/>
      <c r="B48" s="10"/>
      <c r="C48" s="10"/>
      <c r="D48" s="53"/>
      <c r="E48" s="215" t="s">
        <v>169</v>
      </c>
      <c r="F48" s="216"/>
      <c r="G48" s="22" t="s">
        <v>31</v>
      </c>
      <c r="H48" s="2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0"/>
      <c r="T48" s="10"/>
    </row>
    <row r="49" spans="1:21" ht="8.2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1" ht="8.2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30" customHeight="1" x14ac:dyDescent="0.15">
      <c r="A51" s="8"/>
      <c r="B51" s="148" t="s">
        <v>34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</row>
    <row r="52" spans="1:21" ht="9.75" customHeight="1" x14ac:dyDescent="0.15">
      <c r="A52" s="8"/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5"/>
    </row>
    <row r="53" spans="1:21" ht="17.100000000000001" customHeight="1" x14ac:dyDescent="0.15">
      <c r="A53" s="8"/>
      <c r="B53" s="17"/>
      <c r="C53" s="213" t="s">
        <v>58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5"/>
    </row>
    <row r="54" spans="1:21" ht="17.100000000000001" customHeight="1" x14ac:dyDescent="0.15">
      <c r="A54" s="8"/>
      <c r="B54" s="17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5"/>
    </row>
    <row r="55" spans="1:21" x14ac:dyDescent="0.15">
      <c r="A55" s="8"/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5"/>
    </row>
    <row r="56" spans="1:21" x14ac:dyDescent="0.15">
      <c r="A56" s="8"/>
      <c r="B56" s="17"/>
      <c r="C56" s="217" t="s">
        <v>56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5"/>
    </row>
    <row r="57" spans="1:21" ht="7.5" customHeight="1" x14ac:dyDescent="0.15">
      <c r="A57" s="8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5"/>
    </row>
    <row r="58" spans="1:21" x14ac:dyDescent="0.15">
      <c r="A58" s="8"/>
      <c r="B58" s="17"/>
      <c r="C58" s="217" t="s">
        <v>57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5"/>
    </row>
    <row r="59" spans="1:21" x14ac:dyDescent="0.15">
      <c r="A59" s="8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5"/>
    </row>
    <row r="60" spans="1:21" ht="24.95" customHeight="1" x14ac:dyDescent="0.15">
      <c r="A60" s="8"/>
      <c r="B60" s="4"/>
      <c r="C60" s="8"/>
      <c r="D60" s="8"/>
      <c r="E60" s="8"/>
      <c r="F60" s="8"/>
      <c r="G60" s="8"/>
      <c r="H60" s="8"/>
      <c r="I60" s="8"/>
      <c r="J60" s="8"/>
      <c r="K60" s="32" t="s">
        <v>169</v>
      </c>
      <c r="L60" s="155" t="s">
        <v>197</v>
      </c>
      <c r="M60" s="156"/>
      <c r="N60" s="156"/>
      <c r="O60" s="156"/>
      <c r="P60" s="156"/>
      <c r="Q60" s="156"/>
      <c r="R60" s="157"/>
      <c r="S60" s="5"/>
    </row>
    <row r="61" spans="1:21" ht="24.95" customHeight="1" x14ac:dyDescent="0.15">
      <c r="B61" s="4"/>
      <c r="C61" s="8"/>
      <c r="D61" s="8"/>
      <c r="E61" s="8"/>
      <c r="F61" s="8"/>
      <c r="G61" s="8"/>
      <c r="H61" s="8"/>
      <c r="I61" s="8"/>
      <c r="J61" s="8"/>
      <c r="K61" s="32" t="s">
        <v>168</v>
      </c>
      <c r="L61" s="155" t="s">
        <v>198</v>
      </c>
      <c r="M61" s="156"/>
      <c r="N61" s="156"/>
      <c r="O61" s="156"/>
      <c r="P61" s="156"/>
      <c r="Q61" s="156"/>
      <c r="R61" s="157"/>
      <c r="S61" s="5"/>
    </row>
    <row r="62" spans="1:21" ht="8.1" customHeight="1" x14ac:dyDescent="0.15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"/>
    </row>
    <row r="64" spans="1:21" ht="30" customHeight="1" x14ac:dyDescent="0.15">
      <c r="B64" s="148" t="s">
        <v>35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ht="8.25" customHeight="1" x14ac:dyDescent="0.15">
      <c r="B65" s="1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5"/>
    </row>
    <row r="66" spans="1:19" ht="14.25" customHeight="1" x14ac:dyDescent="0.15">
      <c r="B66" s="17"/>
      <c r="C66" s="213" t="s">
        <v>36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18"/>
    </row>
    <row r="67" spans="1:19" x14ac:dyDescent="0.15"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8"/>
    </row>
    <row r="68" spans="1:19" x14ac:dyDescent="0.15">
      <c r="B68" s="17"/>
      <c r="C68" s="32" t="s">
        <v>169</v>
      </c>
      <c r="D68" s="10" t="s">
        <v>199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8"/>
    </row>
    <row r="69" spans="1:19" ht="5.0999999999999996" customHeight="1" x14ac:dyDescent="0.15">
      <c r="B69" s="1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8"/>
    </row>
    <row r="70" spans="1:19" ht="20.100000000000001" customHeight="1" x14ac:dyDescent="0.15">
      <c r="A70" s="8"/>
      <c r="B70" s="17"/>
      <c r="C70" s="93" t="s">
        <v>37</v>
      </c>
      <c r="D70" s="94"/>
      <c r="E70" s="94"/>
      <c r="F70" s="95"/>
      <c r="G70" s="93" t="s">
        <v>38</v>
      </c>
      <c r="H70" s="94"/>
      <c r="I70" s="94"/>
      <c r="J70" s="94"/>
      <c r="K70" s="94"/>
      <c r="L70" s="94"/>
      <c r="M70" s="94"/>
      <c r="N70" s="95"/>
      <c r="O70" s="93" t="s">
        <v>39</v>
      </c>
      <c r="P70" s="95"/>
      <c r="Q70" s="94" t="s">
        <v>40</v>
      </c>
      <c r="R70" s="95"/>
      <c r="S70" s="18"/>
    </row>
    <row r="71" spans="1:19" ht="24.95" customHeight="1" x14ac:dyDescent="0.15">
      <c r="A71" s="8"/>
      <c r="B71" s="4"/>
      <c r="C71" s="159" t="s">
        <v>178</v>
      </c>
      <c r="D71" s="160"/>
      <c r="E71" s="160"/>
      <c r="F71" s="161"/>
      <c r="G71" s="208" t="s">
        <v>200</v>
      </c>
      <c r="H71" s="209"/>
      <c r="I71" s="209"/>
      <c r="J71" s="24">
        <v>8</v>
      </c>
      <c r="K71" s="54" t="s">
        <v>41</v>
      </c>
      <c r="L71" s="24">
        <v>11</v>
      </c>
      <c r="M71" s="13" t="s">
        <v>42</v>
      </c>
      <c r="N71" s="2"/>
      <c r="O71" s="25">
        <v>1</v>
      </c>
      <c r="P71" s="12" t="str">
        <f>IF(O71="","","人")</f>
        <v>人</v>
      </c>
      <c r="Q71" s="162" t="s">
        <v>43</v>
      </c>
      <c r="R71" s="163"/>
      <c r="S71" s="5"/>
    </row>
    <row r="72" spans="1:19" ht="24.95" customHeight="1" x14ac:dyDescent="0.15">
      <c r="A72" s="8"/>
      <c r="B72" s="4"/>
      <c r="C72" s="159" t="s">
        <v>172</v>
      </c>
      <c r="D72" s="160"/>
      <c r="E72" s="160"/>
      <c r="F72" s="161"/>
      <c r="G72" s="208" t="s">
        <v>201</v>
      </c>
      <c r="H72" s="209"/>
      <c r="I72" s="209"/>
      <c r="J72" s="24">
        <v>7</v>
      </c>
      <c r="K72" s="54" t="s">
        <v>41</v>
      </c>
      <c r="L72" s="24">
        <v>12</v>
      </c>
      <c r="M72" s="13" t="s">
        <v>42</v>
      </c>
      <c r="N72" s="2"/>
      <c r="O72" s="25">
        <v>7</v>
      </c>
      <c r="P72" s="12" t="str">
        <f>IF(O72="","","人")</f>
        <v>人</v>
      </c>
      <c r="Q72" s="164" t="s">
        <v>44</v>
      </c>
      <c r="R72" s="165"/>
      <c r="S72" s="5"/>
    </row>
    <row r="73" spans="1:19" ht="9" customHeight="1" x14ac:dyDescent="0.15">
      <c r="A73" s="8"/>
      <c r="B73" s="4"/>
      <c r="C73" s="42"/>
      <c r="D73" s="42"/>
      <c r="E73" s="42"/>
      <c r="F73" s="42"/>
      <c r="G73" s="43"/>
      <c r="H73" s="43"/>
      <c r="I73" s="43"/>
      <c r="J73" s="44"/>
      <c r="K73" s="55"/>
      <c r="L73" s="44"/>
      <c r="M73" s="10"/>
      <c r="N73" s="8"/>
      <c r="O73" s="44"/>
      <c r="P73" s="10"/>
      <c r="Q73" s="45"/>
      <c r="R73" s="45"/>
      <c r="S73" s="5"/>
    </row>
    <row r="74" spans="1:19" x14ac:dyDescent="0.15">
      <c r="B74" s="17"/>
      <c r="C74" s="32" t="s">
        <v>169</v>
      </c>
      <c r="D74" s="10" t="s">
        <v>97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8"/>
    </row>
    <row r="75" spans="1:19" ht="5.0999999999999996" customHeight="1" x14ac:dyDescent="0.15">
      <c r="B75" s="1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8"/>
    </row>
    <row r="76" spans="1:19" ht="20.100000000000001" customHeight="1" x14ac:dyDescent="0.15">
      <c r="A76" s="8"/>
      <c r="B76" s="17"/>
      <c r="C76" s="93" t="s">
        <v>5</v>
      </c>
      <c r="D76" s="94"/>
      <c r="E76" s="94"/>
      <c r="F76" s="95"/>
      <c r="G76" s="93" t="s">
        <v>100</v>
      </c>
      <c r="H76" s="94"/>
      <c r="I76" s="94"/>
      <c r="J76" s="94"/>
      <c r="K76" s="95"/>
      <c r="L76" s="93" t="s">
        <v>0</v>
      </c>
      <c r="M76" s="94"/>
      <c r="N76" s="95"/>
      <c r="O76" s="93" t="s">
        <v>6</v>
      </c>
      <c r="P76" s="95"/>
      <c r="Q76" s="94" t="s">
        <v>102</v>
      </c>
      <c r="R76" s="95"/>
      <c r="S76" s="18"/>
    </row>
    <row r="77" spans="1:19" ht="24.95" customHeight="1" x14ac:dyDescent="0.15">
      <c r="A77" s="8"/>
      <c r="B77" s="4"/>
      <c r="C77" s="159" t="s">
        <v>178</v>
      </c>
      <c r="D77" s="160"/>
      <c r="E77" s="160"/>
      <c r="F77" s="161"/>
      <c r="G77" s="50">
        <v>7</v>
      </c>
      <c r="H77" s="52" t="s">
        <v>98</v>
      </c>
      <c r="I77" s="51">
        <v>15</v>
      </c>
      <c r="J77" s="82" t="s">
        <v>42</v>
      </c>
      <c r="K77" s="49"/>
      <c r="L77" s="96" t="s">
        <v>182</v>
      </c>
      <c r="M77" s="97"/>
      <c r="N77" s="98"/>
      <c r="O77" s="25">
        <v>40</v>
      </c>
      <c r="P77" s="12" t="s">
        <v>103</v>
      </c>
      <c r="Q77" s="166" t="s">
        <v>181</v>
      </c>
      <c r="R77" s="167"/>
      <c r="S77" s="5"/>
    </row>
    <row r="78" spans="1:19" ht="24.95" customHeight="1" x14ac:dyDescent="0.15">
      <c r="A78" s="8"/>
      <c r="B78" s="4"/>
      <c r="C78" s="159"/>
      <c r="D78" s="160"/>
      <c r="E78" s="160"/>
      <c r="F78" s="161"/>
      <c r="G78" s="50"/>
      <c r="H78" s="52" t="s">
        <v>98</v>
      </c>
      <c r="I78" s="51"/>
      <c r="J78" s="82" t="s">
        <v>42</v>
      </c>
      <c r="K78" s="49"/>
      <c r="L78" s="96"/>
      <c r="M78" s="97"/>
      <c r="N78" s="98"/>
      <c r="O78" s="25"/>
      <c r="P78" s="12" t="s">
        <v>103</v>
      </c>
      <c r="Q78" s="166"/>
      <c r="R78" s="167"/>
      <c r="S78" s="5"/>
    </row>
    <row r="79" spans="1:19" ht="6" customHeight="1" x14ac:dyDescent="0.15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7"/>
    </row>
    <row r="80" spans="1:19" ht="4.5" customHeight="1" x14ac:dyDescent="0.15"/>
    <row r="81" spans="1:19" x14ac:dyDescent="0.15">
      <c r="A81" s="31"/>
      <c r="B81" s="31" t="s">
        <v>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3" spans="1:19" ht="30" customHeight="1" x14ac:dyDescent="0.15">
      <c r="B83" s="148" t="s">
        <v>46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0"/>
    </row>
    <row r="84" spans="1:19" ht="9" customHeight="1" x14ac:dyDescent="0.15">
      <c r="B84" s="1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3"/>
    </row>
    <row r="85" spans="1:19" ht="15.95" customHeight="1" x14ac:dyDescent="0.15">
      <c r="B85" s="17"/>
      <c r="C85" s="29" t="s">
        <v>47</v>
      </c>
      <c r="D85" s="158" t="s">
        <v>48</v>
      </c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5"/>
    </row>
    <row r="86" spans="1:19" ht="15.95" customHeight="1" x14ac:dyDescent="0.15">
      <c r="B86" s="17"/>
      <c r="C86" s="10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5"/>
    </row>
    <row r="87" spans="1:19" ht="8.1" customHeight="1" x14ac:dyDescent="0.15">
      <c r="B87" s="1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5"/>
    </row>
    <row r="88" spans="1:19" ht="15.95" customHeight="1" x14ac:dyDescent="0.15">
      <c r="B88" s="17"/>
      <c r="C88" s="29" t="s">
        <v>47</v>
      </c>
      <c r="D88" s="158" t="s">
        <v>49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5"/>
    </row>
    <row r="89" spans="1:19" ht="15.95" customHeight="1" x14ac:dyDescent="0.15">
      <c r="B89" s="17"/>
      <c r="C89" s="29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5"/>
    </row>
    <row r="90" spans="1:19" ht="15.95" customHeight="1" x14ac:dyDescent="0.15">
      <c r="B90" s="17"/>
      <c r="C90" s="10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5"/>
    </row>
    <row r="91" spans="1:19" ht="8.1" customHeight="1" x14ac:dyDescent="0.15">
      <c r="B91" s="17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5"/>
    </row>
    <row r="92" spans="1:19" ht="15.95" customHeight="1" x14ac:dyDescent="0.15">
      <c r="B92" s="17"/>
      <c r="C92" s="29" t="s">
        <v>47</v>
      </c>
      <c r="D92" s="158" t="s">
        <v>50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5"/>
    </row>
    <row r="93" spans="1:19" ht="15.95" customHeight="1" x14ac:dyDescent="0.15">
      <c r="B93" s="17"/>
      <c r="C93" s="10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5"/>
    </row>
    <row r="94" spans="1:19" ht="8.1" customHeight="1" x14ac:dyDescent="0.15">
      <c r="B94" s="17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5"/>
    </row>
    <row r="95" spans="1:19" ht="15.95" customHeight="1" x14ac:dyDescent="0.15">
      <c r="B95" s="17"/>
      <c r="C95" s="29" t="s">
        <v>47</v>
      </c>
      <c r="D95" s="158" t="s">
        <v>51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5"/>
    </row>
    <row r="96" spans="1:19" ht="15.95" customHeight="1" x14ac:dyDescent="0.15">
      <c r="B96" s="17"/>
      <c r="C96" s="10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5"/>
    </row>
    <row r="97" spans="2:19" ht="8.1" customHeight="1" x14ac:dyDescent="0.15">
      <c r="B97" s="17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5"/>
    </row>
    <row r="98" spans="2:19" ht="15.95" customHeight="1" x14ac:dyDescent="0.15">
      <c r="B98" s="17"/>
      <c r="C98" s="30" t="s">
        <v>47</v>
      </c>
      <c r="D98" s="10" t="s">
        <v>52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5"/>
    </row>
    <row r="99" spans="2:19" ht="8.1" customHeight="1" x14ac:dyDescent="0.15">
      <c r="B99" s="1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5"/>
    </row>
    <row r="100" spans="2:19" ht="15.95" customHeight="1" x14ac:dyDescent="0.15">
      <c r="B100" s="17"/>
      <c r="C100" s="29" t="s">
        <v>47</v>
      </c>
      <c r="D100" s="158" t="s">
        <v>53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5"/>
    </row>
    <row r="101" spans="2:19" ht="15.95" customHeight="1" x14ac:dyDescent="0.15">
      <c r="B101" s="17"/>
      <c r="C101" s="10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5"/>
    </row>
    <row r="102" spans="2:19" ht="15.95" customHeight="1" x14ac:dyDescent="0.15">
      <c r="B102" s="17"/>
      <c r="C102" s="10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5"/>
    </row>
    <row r="103" spans="2:19" ht="8.1" customHeight="1" x14ac:dyDescent="0.15">
      <c r="B103" s="1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5"/>
    </row>
    <row r="104" spans="2:19" ht="15.95" customHeight="1" x14ac:dyDescent="0.15">
      <c r="B104" s="17"/>
      <c r="C104" s="29" t="s">
        <v>47</v>
      </c>
      <c r="D104" s="158" t="s">
        <v>54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5"/>
    </row>
    <row r="105" spans="2:19" ht="15.95" customHeight="1" x14ac:dyDescent="0.15">
      <c r="B105" s="17"/>
      <c r="C105" s="10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5"/>
    </row>
    <row r="106" spans="2:19" ht="15.95" customHeight="1" x14ac:dyDescent="0.15">
      <c r="B106" s="17"/>
      <c r="C106" s="10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5"/>
    </row>
    <row r="107" spans="2:19" ht="9" customHeight="1" x14ac:dyDescent="0.15">
      <c r="B107" s="1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7"/>
    </row>
    <row r="108" spans="2:19" ht="7.5" customHeight="1" x14ac:dyDescent="0.15"/>
    <row r="109" spans="2:19" ht="15.95" customHeight="1" x14ac:dyDescent="0.15"/>
    <row r="110" spans="2:19" s="58" customFormat="1" ht="15.95" customHeight="1" x14ac:dyDescent="0.15"/>
    <row r="111" spans="2:19" ht="15.95" customHeight="1" x14ac:dyDescent="0.15"/>
  </sheetData>
  <mergeCells count="121">
    <mergeCell ref="B2:R2"/>
    <mergeCell ref="B3:R3"/>
    <mergeCell ref="C5:E5"/>
    <mergeCell ref="G5:O5"/>
    <mergeCell ref="P5:P7"/>
    <mergeCell ref="Q5:R7"/>
    <mergeCell ref="C6:E6"/>
    <mergeCell ref="G6:O6"/>
    <mergeCell ref="C7:E7"/>
    <mergeCell ref="G7:M7"/>
    <mergeCell ref="N7:O7"/>
    <mergeCell ref="B15:F16"/>
    <mergeCell ref="G15:K16"/>
    <mergeCell ref="L15:M16"/>
    <mergeCell ref="N15:O16"/>
    <mergeCell ref="P15:Q16"/>
    <mergeCell ref="J11:R11"/>
    <mergeCell ref="G12:H12"/>
    <mergeCell ref="I12:M12"/>
    <mergeCell ref="N12:O12"/>
    <mergeCell ref="P12:R12"/>
    <mergeCell ref="C13:E13"/>
    <mergeCell ref="G13:K13"/>
    <mergeCell ref="L13:M13"/>
    <mergeCell ref="N13:R13"/>
    <mergeCell ref="C8:E12"/>
    <mergeCell ref="G8:H8"/>
    <mergeCell ref="I8:R8"/>
    <mergeCell ref="G9:H11"/>
    <mergeCell ref="I9:I11"/>
    <mergeCell ref="J9:R9"/>
    <mergeCell ref="J10:R10"/>
    <mergeCell ref="C14:E14"/>
    <mergeCell ref="G14:O14"/>
    <mergeCell ref="P14:Q14"/>
    <mergeCell ref="C17:E17"/>
    <mergeCell ref="G17:K17"/>
    <mergeCell ref="L17:M17"/>
    <mergeCell ref="N17:O17"/>
    <mergeCell ref="P17:Q17"/>
    <mergeCell ref="C18:E18"/>
    <mergeCell ref="G18:K18"/>
    <mergeCell ref="L18:M18"/>
    <mergeCell ref="N18:O18"/>
    <mergeCell ref="P18:Q18"/>
    <mergeCell ref="C19:E19"/>
    <mergeCell ref="G19:K19"/>
    <mergeCell ref="L19:M19"/>
    <mergeCell ref="N19:O19"/>
    <mergeCell ref="P19:Q19"/>
    <mergeCell ref="C20:E20"/>
    <mergeCell ref="G20:K20"/>
    <mergeCell ref="L20:M20"/>
    <mergeCell ref="N20:O20"/>
    <mergeCell ref="P20:Q20"/>
    <mergeCell ref="C23:E23"/>
    <mergeCell ref="G23:K23"/>
    <mergeCell ref="L23:M23"/>
    <mergeCell ref="N23:O23"/>
    <mergeCell ref="P23:Q23"/>
    <mergeCell ref="C24:J24"/>
    <mergeCell ref="L24:O24"/>
    <mergeCell ref="P24:R24"/>
    <mergeCell ref="C21:E21"/>
    <mergeCell ref="G21:K21"/>
    <mergeCell ref="L21:M21"/>
    <mergeCell ref="N21:O21"/>
    <mergeCell ref="P21:Q21"/>
    <mergeCell ref="C22:E22"/>
    <mergeCell ref="G22:K22"/>
    <mergeCell ref="L22:M22"/>
    <mergeCell ref="N22:O22"/>
    <mergeCell ref="P22:Q22"/>
    <mergeCell ref="C28:R28"/>
    <mergeCell ref="E35:R36"/>
    <mergeCell ref="E38:R39"/>
    <mergeCell ref="E41:R42"/>
    <mergeCell ref="E44:R45"/>
    <mergeCell ref="E48:F48"/>
    <mergeCell ref="C25:J25"/>
    <mergeCell ref="L25:O25"/>
    <mergeCell ref="P25:R25"/>
    <mergeCell ref="C26:J26"/>
    <mergeCell ref="L26:O26"/>
    <mergeCell ref="P26:R26"/>
    <mergeCell ref="B64:S64"/>
    <mergeCell ref="C66:R66"/>
    <mergeCell ref="C70:F70"/>
    <mergeCell ref="G70:N70"/>
    <mergeCell ref="O70:P70"/>
    <mergeCell ref="Q70:R70"/>
    <mergeCell ref="B51:S51"/>
    <mergeCell ref="C53:R54"/>
    <mergeCell ref="C56:R56"/>
    <mergeCell ref="C58:R58"/>
    <mergeCell ref="L60:R60"/>
    <mergeCell ref="L61:R61"/>
    <mergeCell ref="C76:F76"/>
    <mergeCell ref="G76:K76"/>
    <mergeCell ref="O76:P76"/>
    <mergeCell ref="Q76:R76"/>
    <mergeCell ref="C77:F77"/>
    <mergeCell ref="L77:N77"/>
    <mergeCell ref="Q77:R77"/>
    <mergeCell ref="C71:F71"/>
    <mergeCell ref="G71:I71"/>
    <mergeCell ref="Q71:R71"/>
    <mergeCell ref="C72:F72"/>
    <mergeCell ref="G72:I72"/>
    <mergeCell ref="Q72:R72"/>
    <mergeCell ref="L76:N76"/>
    <mergeCell ref="D92:R93"/>
    <mergeCell ref="D95:R96"/>
    <mergeCell ref="D100:R102"/>
    <mergeCell ref="D104:R106"/>
    <mergeCell ref="C78:F78"/>
    <mergeCell ref="L78:N78"/>
    <mergeCell ref="Q78:R78"/>
    <mergeCell ref="B83:S83"/>
    <mergeCell ref="D85:R86"/>
    <mergeCell ref="D88:R90"/>
  </mergeCells>
  <phoneticPr fontId="1"/>
  <dataValidations count="7">
    <dataValidation type="list" allowBlank="1" showInputMessage="1" showErrorMessage="1" sqref="K60:K61 C68 C74 E48:F48">
      <formula1>"○,×,　"</formula1>
    </dataValidation>
    <dataValidation type="list" allowBlank="1" showInputMessage="1" showErrorMessage="1" sqref="G13:K13">
      <formula1>"ふれあい,チャンピオンシップス"</formula1>
    </dataValidation>
    <dataValidation type="list" allowBlank="1" showInputMessage="1" showErrorMessage="1" sqref="R17:R23">
      <formula1>"町内,町外,町内・町外"</formula1>
    </dataValidation>
    <dataValidation type="list" allowBlank="1" showInputMessage="1" showErrorMessage="1" sqref="P17:Q23">
      <formula1>"有,無,有・無"</formula1>
    </dataValidation>
    <dataValidation type="list" allowBlank="1" showInputMessage="1" showErrorMessage="1" sqref="N17:O23">
      <formula1>"男,女,男・女"</formula1>
    </dataValidation>
    <dataValidation imeMode="halfAlpha" allowBlank="1" showInputMessage="1" showErrorMessage="1" sqref="I12 P12:Q12"/>
    <dataValidation type="list" allowBlank="1" showInputMessage="1" showErrorMessage="1" sqref="N13:R13">
      <formula1>#REF!</formula1>
    </dataValidation>
  </dataValidations>
  <pageMargins left="0.77" right="0.46" top="0.38" bottom="0.26" header="0.3" footer="0.19"/>
  <pageSetup paperSize="9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266700</xdr:rowOff>
                  </from>
                  <to>
                    <xdr:col>14</xdr:col>
                    <xdr:colOff>352425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85725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257175</xdr:rowOff>
                  </from>
                  <to>
                    <xdr:col>14</xdr:col>
                    <xdr:colOff>161925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228600</xdr:rowOff>
                  </from>
                  <to>
                    <xdr:col>17</xdr:col>
                    <xdr:colOff>333375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257175</xdr:rowOff>
                  </from>
                  <to>
                    <xdr:col>17</xdr:col>
                    <xdr:colOff>390525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266700</xdr:rowOff>
                  </from>
                  <to>
                    <xdr:col>17</xdr:col>
                    <xdr:colOff>352425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参加申込書記入例</vt:lpstr>
      <vt:lpstr>参加申込書!Print_Area</vt:lpstr>
    </vt:vector>
  </TitlesOfParts>
  <Company>川辺町役場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川辺町</dc:creator>
  <cp:lastModifiedBy>佐伯毅彦</cp:lastModifiedBy>
  <cp:lastPrinted>2020-02-21T06:16:42Z</cp:lastPrinted>
  <dcterms:created xsi:type="dcterms:W3CDTF">2020-01-29T02:48:51Z</dcterms:created>
  <dcterms:modified xsi:type="dcterms:W3CDTF">2021-04-15T07:38:06Z</dcterms:modified>
</cp:coreProperties>
</file>